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557" i="1" l="1"/>
  <c r="I523" i="1"/>
  <c r="J523" i="1"/>
  <c r="H515" i="1"/>
  <c r="H481" i="1"/>
  <c r="H472" i="1"/>
  <c r="G472" i="1"/>
  <c r="J438" i="1"/>
  <c r="I438" i="1"/>
  <c r="F438" i="1"/>
  <c r="J430" i="1"/>
  <c r="I430" i="1"/>
  <c r="H430" i="1"/>
  <c r="G430" i="1"/>
  <c r="J396" i="1"/>
  <c r="I396" i="1"/>
  <c r="H396" i="1"/>
  <c r="G396" i="1"/>
  <c r="F396" i="1"/>
  <c r="J387" i="1"/>
  <c r="J353" i="1" s="1"/>
  <c r="I387" i="1"/>
  <c r="I353" i="1"/>
  <c r="H387" i="1"/>
  <c r="H353" i="1" s="1"/>
  <c r="G353" i="1"/>
  <c r="G387" i="1"/>
  <c r="G345" i="1"/>
  <c r="G311" i="1"/>
  <c r="J311" i="1"/>
  <c r="I311" i="1"/>
  <c r="H311" i="1"/>
  <c r="G260" i="1"/>
  <c r="H260" i="1"/>
  <c r="J226" i="1"/>
  <c r="I226" i="1"/>
  <c r="H226" i="1"/>
  <c r="G226" i="1"/>
  <c r="J184" i="1"/>
  <c r="H184" i="1"/>
  <c r="G184" i="1"/>
  <c r="H175" i="1"/>
  <c r="J141" i="1"/>
  <c r="I141" i="1"/>
  <c r="J53" i="1"/>
  <c r="I53" i="1"/>
  <c r="H53" i="1"/>
  <c r="G5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G218" i="1" l="1"/>
  <c r="G557" i="1"/>
  <c r="F47" i="1"/>
  <c r="F218" i="1"/>
  <c r="F345" i="1"/>
  <c r="I303" i="1"/>
  <c r="I515" i="1"/>
  <c r="F132" i="1"/>
  <c r="F175" i="1"/>
  <c r="J218" i="1"/>
  <c r="F430" i="1"/>
  <c r="F260" i="1"/>
  <c r="J345" i="1"/>
  <c r="F557" i="1"/>
  <c r="F515" i="1"/>
  <c r="J132" i="1"/>
  <c r="F472" i="1"/>
  <c r="G47" i="1"/>
  <c r="G132" i="1"/>
  <c r="I175" i="1"/>
  <c r="I260" i="1"/>
  <c r="F303" i="1"/>
  <c r="J303" i="1"/>
  <c r="I472" i="1"/>
  <c r="J515" i="1"/>
  <c r="F599" i="1"/>
  <c r="J599" i="1"/>
  <c r="I599" i="1"/>
  <c r="H47" i="1"/>
  <c r="H132" i="1"/>
  <c r="J175" i="1"/>
  <c r="H218" i="1"/>
  <c r="J260" i="1"/>
  <c r="G303" i="1"/>
  <c r="H345" i="1"/>
  <c r="J472" i="1"/>
  <c r="G515" i="1"/>
  <c r="G599" i="1"/>
  <c r="I47" i="1"/>
  <c r="I132" i="1"/>
  <c r="G175" i="1"/>
  <c r="I218" i="1"/>
  <c r="H303" i="1"/>
  <c r="I345" i="1"/>
  <c r="J557" i="1"/>
  <c r="H599" i="1"/>
  <c r="F600" i="1" l="1"/>
  <c r="J600" i="1"/>
  <c r="G600" i="1"/>
  <c r="G438" i="1"/>
  <c r="H438" i="1"/>
  <c r="I557" i="1"/>
  <c r="I600" i="1" s="1"/>
  <c r="H600" i="1"/>
  <c r="H523" i="1"/>
  <c r="L288" i="1"/>
  <c r="L283" i="1"/>
  <c r="L422" i="1"/>
  <c r="L240" i="1"/>
  <c r="L245" i="1"/>
  <c r="L252" i="1"/>
  <c r="L591" i="1"/>
  <c r="L295" i="1"/>
  <c r="L415" i="1"/>
  <c r="L410" i="1"/>
  <c r="L27" i="1"/>
  <c r="L32" i="1"/>
  <c r="L537" i="1"/>
  <c r="L542" i="1"/>
  <c r="L217" i="1"/>
  <c r="L315" i="1"/>
  <c r="L112" i="1"/>
  <c r="L117" i="1"/>
  <c r="L386" i="1"/>
  <c r="L357" i="1"/>
  <c r="L367" i="1"/>
  <c r="L372" i="1"/>
  <c r="L39" i="1"/>
  <c r="L507" i="1"/>
  <c r="L549" i="1"/>
  <c r="L167" i="1"/>
  <c r="L457" i="1"/>
  <c r="L452" i="1"/>
  <c r="L210" i="1"/>
  <c r="L160" i="1"/>
  <c r="L155" i="1"/>
  <c r="L198" i="1"/>
  <c r="L203" i="1"/>
  <c r="L81" i="1"/>
  <c r="L69" i="1"/>
  <c r="L74" i="1"/>
  <c r="L579" i="1"/>
  <c r="L584" i="1"/>
  <c r="L556" i="1"/>
  <c r="L17" i="1"/>
  <c r="L273" i="1"/>
  <c r="L500" i="1"/>
  <c r="L495" i="1"/>
  <c r="L124" i="1"/>
  <c r="L174" i="1"/>
  <c r="L59" i="1"/>
  <c r="L464" i="1"/>
  <c r="L337" i="1"/>
  <c r="L102" i="1"/>
  <c r="L598" i="1"/>
  <c r="L302" i="1"/>
  <c r="L330" i="1"/>
  <c r="L325" i="1"/>
  <c r="L527" i="1"/>
  <c r="L569" i="1"/>
  <c r="L599" i="1"/>
  <c r="L379" i="1"/>
  <c r="L131" i="1"/>
  <c r="L145" i="1"/>
  <c r="L344" i="1"/>
  <c r="L259" i="1"/>
  <c r="L429" i="1"/>
  <c r="L188" i="1"/>
  <c r="L485" i="1"/>
  <c r="L46" i="1"/>
  <c r="L471" i="1"/>
  <c r="L88" i="1"/>
  <c r="L442" i="1"/>
  <c r="L514" i="1"/>
  <c r="L400" i="1"/>
  <c r="L230" i="1"/>
</calcChain>
</file>

<file path=xl/sharedStrings.xml><?xml version="1.0" encoding="utf-8"?>
<sst xmlns="http://schemas.openxmlformats.org/spreadsheetml/2006/main" count="651" uniqueCount="104">
  <si>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</si>
  <si>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</si>
  <si>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</si>
  <si>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</si>
  <si>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</si>
  <si>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</si>
  <si>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</si>
  <si>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</si>
  <si>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</si>
  <si>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</si>
  <si>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</si>
  <si>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</si>
  <si>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</si>
  <si>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</si>
  <si>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</si>
  <si>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</si>
  <si>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</si>
  <si>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</si>
  <si>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</si>
  <si>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</si>
  <si>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</si>
  <si>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</si>
  <si>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</si>
  <si>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</si>
  <si>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</si>
  <si>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</si>
  <si>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</si>
  <si>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</si>
  <si>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</si>
  <si>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</si>
  <si>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</si>
  <si>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</si>
  <si>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</si>
  <si>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</si>
  <si>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</si>
  <si>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</si>
  <si>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</si>
  <si>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</si>
  <si>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</si>
  <si>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</si>
  <si>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</si>
  <si>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</si>
  <si>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</si>
  <si>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</si>
  <si>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</si>
  <si>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</si>
  <si>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сладкое</t>
  </si>
  <si>
    <t>Хлеб ржаной</t>
  </si>
  <si>
    <t>Хлеб пшеничный</t>
  </si>
  <si>
    <t>Чай с сахаром</t>
  </si>
  <si>
    <t>Плоды и ягоды свежие (яблоки)</t>
  </si>
  <si>
    <t>ТТК</t>
  </si>
  <si>
    <t>Чай с сахаром, с яблоком</t>
  </si>
  <si>
    <t>Пюре картофельное с маслом сливочным</t>
  </si>
  <si>
    <t>Директор</t>
  </si>
  <si>
    <t>Свекла отварная дольками</t>
  </si>
  <si>
    <t>Компот из свежих яблок (75С)</t>
  </si>
  <si>
    <t>Компот из сухофруктов (75С)</t>
  </si>
  <si>
    <t>Плов из куриной грудки с рисовой крупой</t>
  </si>
  <si>
    <t>Сырники из творога с кашей молочной "Дружба" с маслом сливочным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</si>
  <si>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</si>
  <si>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</si>
  <si>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</si>
  <si>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Тефтели мясные запеченные в сметанно-томатном соусе</t>
  </si>
  <si>
    <t xml:space="preserve">Чай с сахаром, с лимоном 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</si>
  <si>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</si>
  <si>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</si>
  <si>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</si>
  <si>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</si>
  <si>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Фрикассе из куриной грудки</t>
  </si>
  <si>
    <t>Капуста тушеная (доп.гарнир)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</si>
  <si>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</si>
  <si>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</si>
  <si>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</si>
  <si>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</si>
  <si>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</si>
  <si>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ТТК </t>
  </si>
  <si>
    <t>№ 379 Сбор.рец. На прод-ию для обуч. Во всех образ.учреж-Дели 2017</t>
  </si>
  <si>
    <t>Жаркое по-домашнему с овощами, с индейкой</t>
  </si>
  <si>
    <t>Салат из зеленого горошка к/с</t>
  </si>
  <si>
    <t>Биточки рыбные с рисом отварным рассыпчатым с маслом сливочным</t>
  </si>
  <si>
    <t>№ 10 Сбор.рец. На прод-ию для обуч. Во всех образ.учреж-Дели 2016</t>
  </si>
  <si>
    <t>Сыр порционно</t>
  </si>
  <si>
    <t>Котлета из мяса птицы с кашей гречневой рассыпчатой, с маслом сливочным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</si>
  <si>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</si>
  <si>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</si>
  <si>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</si>
  <si>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Салат из отварной свеклы</t>
  </si>
  <si>
    <t>Биточки рыбные со сметанным соусом</t>
  </si>
  <si>
    <t xml:space="preserve">Пюре картофельное 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</si>
  <si>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</si>
  <si>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</si>
  <si>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265 Сбор.рец. На прод-ию для обуч. Во всех образ.учреж-Дели -2017</t>
  </si>
  <si>
    <t>Тефтели мясные в томатном соусе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</si>
  <si>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</si>
  <si>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</si>
  <si>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Птица запеченная</t>
  </si>
  <si>
    <t>Гороховое пюре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</si>
  <si>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</si>
  <si>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</si>
  <si>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</si>
  <si>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Котлеты "Аппетитные" с овощным рагу</t>
  </si>
  <si>
    <t xml:space="preserve">Сабиров Т.С. 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</si>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</sst>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b/>
      <sz val="12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left" vertical="center" wrapText="1"/>
    </xf>
    <xf numFmtId="1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/>
    </xf>
    <xf numFmtId="2" fontId="12" fillId="6" borderId="2" xfId="0" applyNumberFormat="1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2" fontId="11" fillId="6" borderId="27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1" fontId="15" fillId="6" borderId="2" xfId="0" applyNumberFormat="1" applyFont="1" applyFill="1" applyBorder="1" applyAlignment="1">
      <alignment horizontal="center" vertical="center"/>
    </xf>
    <xf numFmtId="2" fontId="15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zoomScale="130" zoomScaleNormal="130" workbookViewId="0">
      <pane xSplit="4" ySplit="5" topLeftCell="E58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9" t="s">
        <v>103</v>
      </c>
      <c r="D1" s="90"/>
      <c r="E1" s="90"/>
      <c r="F1" s="13" t="s">
        <v>16</v>
      </c>
      <c r="G1" s="2" t="s">
        <v>17</v>
      </c>
      <c r="H1" s="91" t="s">
        <v>54</v>
      </c>
      <c r="I1" s="91"/>
      <c r="J1" s="91"/>
      <c r="K1" s="91"/>
    </row>
    <row r="2" spans="1:12" ht="17.399999999999999" x14ac:dyDescent="0.25">
      <c r="A2" s="43" t="s">
        <v>6</v>
      </c>
      <c r="C2" s="2"/>
      <c r="G2" s="2" t="s">
        <v>18</v>
      </c>
      <c r="H2" s="91" t="s">
        <v>102</v>
      </c>
      <c r="I2" s="91"/>
      <c r="J2" s="91"/>
      <c r="K2" s="9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96" x14ac:dyDescent="0.3">
      <c r="A6" s="22">
        <v>1</v>
      </c>
      <c r="B6" s="23">
        <v>1</v>
      </c>
      <c r="C6" s="24" t="s">
        <v>20</v>
      </c>
      <c r="D6" s="24" t="s">
        <v>24</v>
      </c>
      <c r="E6" s="59" t="s">
        <v>50</v>
      </c>
      <c r="F6" s="60">
        <v>100</v>
      </c>
      <c r="G6" s="61">
        <v>0.4</v>
      </c>
      <c r="H6" s="61">
        <v>0.4</v>
      </c>
      <c r="I6" s="61">
        <v>9.8000000000000007</v>
      </c>
      <c r="J6" s="61">
        <v>47</v>
      </c>
      <c r="K6" s="66" t="s">
        <v>60</v>
      </c>
      <c r="L6" s="48"/>
    </row>
    <row r="7" spans="1:12" ht="27.6" x14ac:dyDescent="0.3">
      <c r="A7" s="25"/>
      <c r="B7" s="16"/>
      <c r="C7" s="11"/>
      <c r="D7" s="7" t="s">
        <v>21</v>
      </c>
      <c r="E7" s="59" t="s">
        <v>59</v>
      </c>
      <c r="F7" s="62">
        <v>215</v>
      </c>
      <c r="G7" s="61">
        <v>13.65</v>
      </c>
      <c r="H7" s="61">
        <v>15.294</v>
      </c>
      <c r="I7" s="61">
        <v>32.322999999999993</v>
      </c>
      <c r="J7" s="61">
        <v>330.9</v>
      </c>
      <c r="K7" s="66" t="s">
        <v>51</v>
      </c>
      <c r="L7" s="51"/>
    </row>
    <row r="8" spans="1:12" ht="84" x14ac:dyDescent="0.3">
      <c r="A8" s="25"/>
      <c r="B8" s="16"/>
      <c r="C8" s="11"/>
      <c r="D8" s="7" t="s">
        <v>22</v>
      </c>
      <c r="E8" s="59" t="s">
        <v>49</v>
      </c>
      <c r="F8" s="62">
        <v>200</v>
      </c>
      <c r="G8" s="61">
        <v>7.0000000000000007E-2</v>
      </c>
      <c r="H8" s="61">
        <v>0.02</v>
      </c>
      <c r="I8" s="61">
        <v>10.01</v>
      </c>
      <c r="J8" s="61">
        <v>40</v>
      </c>
      <c r="K8" s="66" t="s">
        <v>61</v>
      </c>
      <c r="L8" s="51"/>
    </row>
    <row r="9" spans="1:12" ht="84" x14ac:dyDescent="0.3">
      <c r="A9" s="25"/>
      <c r="B9" s="16"/>
      <c r="C9" s="11"/>
      <c r="D9" s="7" t="s">
        <v>23</v>
      </c>
      <c r="E9" s="59" t="s">
        <v>47</v>
      </c>
      <c r="F9" s="60">
        <v>30</v>
      </c>
      <c r="G9" s="61">
        <v>1.9799999999999998</v>
      </c>
      <c r="H9" s="61">
        <v>0.36</v>
      </c>
      <c r="I9" s="61">
        <v>11.88</v>
      </c>
      <c r="J9" s="61">
        <v>59.4</v>
      </c>
      <c r="K9" s="66" t="s">
        <v>62</v>
      </c>
      <c r="L9" s="51"/>
    </row>
    <row r="10" spans="1:12" ht="14.4" x14ac:dyDescent="0.3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.6" x14ac:dyDescent="0.3">
      <c r="A13" s="26"/>
      <c r="B13" s="18"/>
      <c r="C13" s="8"/>
      <c r="D13" s="19" t="s">
        <v>39</v>
      </c>
      <c r="E13" s="9"/>
      <c r="F13" s="63">
        <v>545</v>
      </c>
      <c r="G13" s="64">
        <v>16.100000000000001</v>
      </c>
      <c r="H13" s="64">
        <v>16.07</v>
      </c>
      <c r="I13" s="64">
        <v>64.010000000000005</v>
      </c>
      <c r="J13" s="64">
        <v>477.3</v>
      </c>
      <c r="K13" s="27"/>
      <c r="L13" s="21"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7" t="s">
        <v>4</v>
      </c>
      <c r="D47" s="88"/>
      <c r="E47" s="33"/>
      <c r="F47" s="34">
        <f>F13+F17+F27+F32+F39+F46</f>
        <v>545</v>
      </c>
      <c r="G47" s="34">
        <f t="shared" ref="G47:I47" si="5">G13+G17+G27+G32+G39+G46</f>
        <v>16.100000000000001</v>
      </c>
      <c r="H47" s="34">
        <f t="shared" si="5"/>
        <v>16.07</v>
      </c>
      <c r="I47" s="34">
        <f t="shared" si="5"/>
        <v>64.010000000000005</v>
      </c>
      <c r="J47" s="65">
        <v>477.3</v>
      </c>
      <c r="K47" s="35"/>
      <c r="L47" s="58">
        <v>69.430000000000007</v>
      </c>
    </row>
    <row r="48" spans="1:12" ht="84.6" x14ac:dyDescent="0.3">
      <c r="A48" s="15">
        <v>1</v>
      </c>
      <c r="B48" s="16">
        <v>2</v>
      </c>
      <c r="C48" s="24" t="s">
        <v>20</v>
      </c>
      <c r="D48" s="7" t="s">
        <v>21</v>
      </c>
      <c r="E48" s="59" t="s">
        <v>63</v>
      </c>
      <c r="F48" s="62">
        <v>100</v>
      </c>
      <c r="G48" s="61">
        <v>9.0842039644565968</v>
      </c>
      <c r="H48" s="61">
        <v>14.435903759398494</v>
      </c>
      <c r="I48" s="61">
        <v>10.869392207792206</v>
      </c>
      <c r="J48" s="61">
        <v>209.87533287764862</v>
      </c>
      <c r="K48" s="70" t="s">
        <v>65</v>
      </c>
      <c r="L48" s="48"/>
    </row>
    <row r="49" spans="1:12" ht="84.6" x14ac:dyDescent="0.3">
      <c r="A49" s="15"/>
      <c r="B49" s="16"/>
      <c r="C49" s="11"/>
      <c r="D49" s="7" t="s">
        <v>21</v>
      </c>
      <c r="E49" s="67" t="s">
        <v>45</v>
      </c>
      <c r="F49" s="68">
        <v>153</v>
      </c>
      <c r="G49" s="61">
        <v>5.0999999999999996</v>
      </c>
      <c r="H49" s="61">
        <v>4.53</v>
      </c>
      <c r="I49" s="61">
        <v>31.990000000000002</v>
      </c>
      <c r="J49" s="61">
        <v>189.29999999999998</v>
      </c>
      <c r="K49" s="70" t="s">
        <v>66</v>
      </c>
      <c r="L49" s="51"/>
    </row>
    <row r="50" spans="1:12" ht="84" x14ac:dyDescent="0.3">
      <c r="A50" s="15"/>
      <c r="B50" s="16"/>
      <c r="C50" s="11"/>
      <c r="D50" s="7" t="s">
        <v>22</v>
      </c>
      <c r="E50" s="59" t="s">
        <v>64</v>
      </c>
      <c r="F50" s="60">
        <v>200</v>
      </c>
      <c r="G50" s="61">
        <v>0.112</v>
      </c>
      <c r="H50" s="61">
        <v>1.8000000000000002E-2</v>
      </c>
      <c r="I50" s="61">
        <v>10.149999999999999</v>
      </c>
      <c r="J50" s="61">
        <v>41.32</v>
      </c>
      <c r="K50" s="66" t="s">
        <v>67</v>
      </c>
      <c r="L50" s="51"/>
    </row>
    <row r="51" spans="1:12" ht="96" x14ac:dyDescent="0.3">
      <c r="A51" s="15"/>
      <c r="B51" s="16"/>
      <c r="C51" s="11"/>
      <c r="D51" s="7" t="s">
        <v>23</v>
      </c>
      <c r="E51" s="59" t="s">
        <v>48</v>
      </c>
      <c r="F51" s="60">
        <v>30</v>
      </c>
      <c r="G51" s="61">
        <v>2.2799999999999998</v>
      </c>
      <c r="H51" s="61">
        <v>0.24</v>
      </c>
      <c r="I51" s="61">
        <v>14.76</v>
      </c>
      <c r="J51" s="61">
        <v>70.5</v>
      </c>
      <c r="K51" s="66" t="s">
        <v>68</v>
      </c>
      <c r="L51" s="51"/>
    </row>
    <row r="52" spans="1:12" ht="84" x14ac:dyDescent="0.3">
      <c r="A52" s="15"/>
      <c r="B52" s="16"/>
      <c r="C52" s="11"/>
      <c r="D52" s="7" t="s">
        <v>23</v>
      </c>
      <c r="E52" s="59" t="s">
        <v>47</v>
      </c>
      <c r="F52" s="60">
        <v>30</v>
      </c>
      <c r="G52" s="61">
        <v>1.9799999999999998</v>
      </c>
      <c r="H52" s="61">
        <v>0.36</v>
      </c>
      <c r="I52" s="61">
        <v>11.88</v>
      </c>
      <c r="J52" s="61">
        <v>59.4</v>
      </c>
      <c r="K52" s="66" t="s">
        <v>62</v>
      </c>
      <c r="L52" s="51"/>
    </row>
    <row r="53" spans="1:12" ht="15.6" x14ac:dyDescent="0.3">
      <c r="A53" s="15"/>
      <c r="B53" s="16"/>
      <c r="C53" s="11"/>
      <c r="D53" s="6" t="s">
        <v>39</v>
      </c>
      <c r="E53" s="69"/>
      <c r="F53" s="63">
        <v>513</v>
      </c>
      <c r="G53" s="64">
        <f>SUM(G48:G52)</f>
        <v>18.556203964456596</v>
      </c>
      <c r="H53" s="64">
        <f t="shared" ref="H53:J53" si="6">SUM(H48:H52)</f>
        <v>19.583903759398492</v>
      </c>
      <c r="I53" s="64">
        <f t="shared" si="6"/>
        <v>79.649392207792204</v>
      </c>
      <c r="J53" s="64">
        <f t="shared" si="6"/>
        <v>570.39533287764857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35">
      <c r="A89" s="36">
        <f>A48</f>
        <v>1</v>
      </c>
      <c r="B89" s="36">
        <f>B48</f>
        <v>2</v>
      </c>
      <c r="C89" s="87" t="s">
        <v>4</v>
      </c>
      <c r="D89" s="88"/>
      <c r="E89" s="33"/>
      <c r="F89" s="63">
        <v>513</v>
      </c>
      <c r="G89" s="64">
        <v>18.559999999999999</v>
      </c>
      <c r="H89" s="64">
        <v>19.579999999999998</v>
      </c>
      <c r="I89" s="64">
        <v>79.650000000000006</v>
      </c>
      <c r="J89" s="64">
        <v>570.4</v>
      </c>
      <c r="K89" s="35"/>
      <c r="L89" s="34">
        <v>69.430000000000007</v>
      </c>
    </row>
    <row r="90" spans="1:12" ht="14.4" x14ac:dyDescent="0.3">
      <c r="A90" s="22">
        <v>1</v>
      </c>
      <c r="B90" s="23">
        <v>3</v>
      </c>
      <c r="C90" s="24" t="s">
        <v>20</v>
      </c>
      <c r="D90" s="24" t="s">
        <v>21</v>
      </c>
      <c r="E90" s="59" t="s">
        <v>69</v>
      </c>
      <c r="F90" s="68">
        <v>100</v>
      </c>
      <c r="G90" s="61">
        <v>7.2510000000000003</v>
      </c>
      <c r="H90" s="61">
        <v>7.8</v>
      </c>
      <c r="I90" s="61">
        <v>4.0952380952380949</v>
      </c>
      <c r="J90" s="61">
        <v>141.61904761904799</v>
      </c>
      <c r="K90" s="66" t="s">
        <v>51</v>
      </c>
      <c r="L90" s="48"/>
    </row>
    <row r="91" spans="1:12" ht="84" x14ac:dyDescent="0.3">
      <c r="A91" s="25"/>
      <c r="B91" s="16"/>
      <c r="C91" s="11"/>
      <c r="D91" s="7" t="s">
        <v>21</v>
      </c>
      <c r="E91" s="59" t="s">
        <v>53</v>
      </c>
      <c r="F91" s="68">
        <v>153</v>
      </c>
      <c r="G91" s="61">
        <v>3.0764999999999998</v>
      </c>
      <c r="H91" s="71">
        <v>6.2534999999999998</v>
      </c>
      <c r="I91" s="71">
        <v>20.466999999999995</v>
      </c>
      <c r="J91" s="61">
        <v>150.44999999999999</v>
      </c>
      <c r="K91" s="66" t="s">
        <v>71</v>
      </c>
      <c r="L91" s="51"/>
    </row>
    <row r="92" spans="1:12" ht="84.6" x14ac:dyDescent="0.3">
      <c r="A92" s="25"/>
      <c r="B92" s="16"/>
      <c r="C92" s="11"/>
      <c r="D92" s="7" t="s">
        <v>21</v>
      </c>
      <c r="E92" s="72" t="s">
        <v>70</v>
      </c>
      <c r="F92" s="73">
        <v>50</v>
      </c>
      <c r="G92" s="74">
        <v>1.02</v>
      </c>
      <c r="H92" s="74">
        <v>1.84</v>
      </c>
      <c r="I92" s="74">
        <v>3.9449999999999998</v>
      </c>
      <c r="J92" s="74">
        <v>38.5</v>
      </c>
      <c r="K92" s="70" t="s">
        <v>72</v>
      </c>
      <c r="L92" s="51"/>
    </row>
    <row r="93" spans="1:12" ht="84" x14ac:dyDescent="0.3">
      <c r="A93" s="25"/>
      <c r="B93" s="16"/>
      <c r="C93" s="11"/>
      <c r="D93" s="7" t="s">
        <v>22</v>
      </c>
      <c r="E93" s="59" t="s">
        <v>52</v>
      </c>
      <c r="F93" s="62">
        <v>200</v>
      </c>
      <c r="G93" s="61">
        <v>0.11000000000000001</v>
      </c>
      <c r="H93" s="61">
        <v>6.0000000000000012E-2</v>
      </c>
      <c r="I93" s="61">
        <v>10.98</v>
      </c>
      <c r="J93" s="61">
        <v>44.7</v>
      </c>
      <c r="K93" s="66" t="s">
        <v>73</v>
      </c>
      <c r="L93" s="51"/>
    </row>
    <row r="94" spans="1:12" ht="96" x14ac:dyDescent="0.3">
      <c r="A94" s="25"/>
      <c r="B94" s="16"/>
      <c r="C94" s="11"/>
      <c r="D94" s="7" t="s">
        <v>23</v>
      </c>
      <c r="E94" s="59" t="s">
        <v>48</v>
      </c>
      <c r="F94" s="60">
        <v>25</v>
      </c>
      <c r="G94" s="61">
        <v>1.9</v>
      </c>
      <c r="H94" s="61">
        <v>0.2</v>
      </c>
      <c r="I94" s="61">
        <v>12.3</v>
      </c>
      <c r="J94" s="61">
        <v>58.75</v>
      </c>
      <c r="K94" s="66" t="s">
        <v>68</v>
      </c>
      <c r="L94" s="51"/>
    </row>
    <row r="95" spans="1:12" ht="84" x14ac:dyDescent="0.3">
      <c r="A95" s="25"/>
      <c r="B95" s="16"/>
      <c r="C95" s="11"/>
      <c r="D95" s="7" t="s">
        <v>23</v>
      </c>
      <c r="E95" s="59" t="s">
        <v>47</v>
      </c>
      <c r="F95" s="60">
        <v>30</v>
      </c>
      <c r="G95" s="61">
        <v>1.9799999999999998</v>
      </c>
      <c r="H95" s="61">
        <v>0.36</v>
      </c>
      <c r="I95" s="61">
        <v>11.88</v>
      </c>
      <c r="J95" s="61">
        <v>59.4</v>
      </c>
      <c r="K95" s="66" t="s">
        <v>62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.6" x14ac:dyDescent="0.3">
      <c r="A98" s="26"/>
      <c r="B98" s="18"/>
      <c r="C98" s="8"/>
      <c r="D98" s="19" t="s">
        <v>39</v>
      </c>
      <c r="E98" s="69"/>
      <c r="F98" s="63">
        <v>558</v>
      </c>
      <c r="G98" s="64">
        <v>15.34</v>
      </c>
      <c r="H98" s="64">
        <v>16.510000000000002</v>
      </c>
      <c r="I98" s="64">
        <v>63.67</v>
      </c>
      <c r="J98" s="64">
        <v>493.42</v>
      </c>
      <c r="K98" s="27"/>
      <c r="L98" s="21">
        <v>69.430000000000007</v>
      </c>
    </row>
    <row r="99" spans="1:12" ht="14.4" x14ac:dyDescent="0.3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2">SUM(G99:G101)</f>
        <v>0</v>
      </c>
      <c r="H102" s="21">
        <f t="shared" ref="H102" si="33">SUM(H99:H101)</f>
        <v>0</v>
      </c>
      <c r="I102" s="21">
        <f t="shared" ref="I102" si="34">SUM(I99:I101)</f>
        <v>0</v>
      </c>
      <c r="J102" s="21">
        <f t="shared" ref="J102" si="35">SUM(J99:J101)</f>
        <v>0</v>
      </c>
      <c r="K102" s="27"/>
      <c r="L102" s="21">
        <f t="shared" ref="L102" ca="1" si="36">SUM(L99:L107)</f>
        <v>0</v>
      </c>
    </row>
    <row r="103" spans="1:12" ht="14.4" x14ac:dyDescent="0.3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37">SUM(G103:G111)</f>
        <v>0</v>
      </c>
      <c r="H112" s="21">
        <f t="shared" ref="H112" si="38">SUM(H103:H111)</f>
        <v>0</v>
      </c>
      <c r="I112" s="21">
        <f t="shared" ref="I112" si="39">SUM(I103:I111)</f>
        <v>0</v>
      </c>
      <c r="J112" s="21">
        <f t="shared" ref="J112" si="40">SUM(J103:J111)</f>
        <v>0</v>
      </c>
      <c r="K112" s="27"/>
      <c r="L112" s="21">
        <f t="shared" ref="L112" ca="1" si="41">SUM(L109:L117)</f>
        <v>0</v>
      </c>
    </row>
    <row r="113" spans="1:12" ht="14.4" x14ac:dyDescent="0.3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2">SUM(G113:G116)</f>
        <v>0</v>
      </c>
      <c r="H117" s="21">
        <f t="shared" ref="H117" si="43">SUM(H113:H116)</f>
        <v>0</v>
      </c>
      <c r="I117" s="21">
        <f t="shared" ref="I117" si="44">SUM(I113:I116)</f>
        <v>0</v>
      </c>
      <c r="J117" s="21">
        <f t="shared" ref="J117" si="45">SUM(J113:J116)</f>
        <v>0</v>
      </c>
      <c r="K117" s="27"/>
      <c r="L117" s="21">
        <f t="shared" ref="L117" ca="1" si="46">SUM(L110:L116)</f>
        <v>0</v>
      </c>
    </row>
    <row r="118" spans="1:12" ht="14.4" x14ac:dyDescent="0.3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47">SUM(G118:G123)</f>
        <v>0</v>
      </c>
      <c r="H124" s="21">
        <f t="shared" ref="H124" si="48">SUM(H118:H123)</f>
        <v>0</v>
      </c>
      <c r="I124" s="21">
        <f t="shared" ref="I124" si="49">SUM(I118:I123)</f>
        <v>0</v>
      </c>
      <c r="J124" s="21">
        <f t="shared" ref="J124" si="50">SUM(J118:J123)</f>
        <v>0</v>
      </c>
      <c r="K124" s="27"/>
      <c r="L124" s="21">
        <f t="shared" ref="L124" ca="1" si="51">SUM(L118:L126)</f>
        <v>0</v>
      </c>
    </row>
    <row r="125" spans="1:12" ht="14.4" x14ac:dyDescent="0.3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2">SUM(G125:G130)</f>
        <v>0</v>
      </c>
      <c r="H131" s="21">
        <f t="shared" ref="H131" si="53">SUM(H125:H130)</f>
        <v>0</v>
      </c>
      <c r="I131" s="21">
        <f t="shared" ref="I131" si="54">SUM(I125:I130)</f>
        <v>0</v>
      </c>
      <c r="J131" s="21">
        <f t="shared" ref="J131" si="55">SUM(J125:J130)</f>
        <v>0</v>
      </c>
      <c r="K131" s="27"/>
      <c r="L131" s="21">
        <f t="shared" ref="L131" ca="1" si="56">SUM(L125:L133)</f>
        <v>0</v>
      </c>
    </row>
    <row r="132" spans="1:12" ht="15.75" customHeight="1" thickBot="1" x14ac:dyDescent="0.3">
      <c r="A132" s="31">
        <f>A90</f>
        <v>1</v>
      </c>
      <c r="B132" s="32">
        <f>B90</f>
        <v>3</v>
      </c>
      <c r="C132" s="87" t="s">
        <v>4</v>
      </c>
      <c r="D132" s="88"/>
      <c r="E132" s="33"/>
      <c r="F132" s="34">
        <f>F98+F102+F112+F117+F124+F131</f>
        <v>558</v>
      </c>
      <c r="G132" s="34">
        <f t="shared" ref="G132" si="57">G98+G102+G112+G117+G124+G131</f>
        <v>15.34</v>
      </c>
      <c r="H132" s="34">
        <f t="shared" ref="H132" si="58">H98+H102+H112+H117+H124+H131</f>
        <v>16.510000000000002</v>
      </c>
      <c r="I132" s="34">
        <f t="shared" ref="I132" si="59">I98+I102+I112+I117+I124+I131</f>
        <v>63.67</v>
      </c>
      <c r="J132" s="34">
        <f t="shared" ref="J132" si="60">J98+J102+J112+J117+J124+J131</f>
        <v>493.42</v>
      </c>
      <c r="K132" s="35"/>
      <c r="L132" s="34">
        <v>69.430000000000007</v>
      </c>
    </row>
    <row r="133" spans="1:12" ht="96" x14ac:dyDescent="0.3">
      <c r="A133" s="22">
        <v>1</v>
      </c>
      <c r="B133" s="23">
        <v>4</v>
      </c>
      <c r="C133" s="24" t="s">
        <v>20</v>
      </c>
      <c r="D133" s="24" t="s">
        <v>24</v>
      </c>
      <c r="E133" s="59" t="s">
        <v>50</v>
      </c>
      <c r="F133" s="60">
        <v>100</v>
      </c>
      <c r="G133" s="61">
        <v>0.4</v>
      </c>
      <c r="H133" s="61">
        <v>0.4</v>
      </c>
      <c r="I133" s="61">
        <v>9.8000000000000007</v>
      </c>
      <c r="J133" s="61">
        <v>47</v>
      </c>
      <c r="K133" s="66" t="s">
        <v>60</v>
      </c>
      <c r="L133" s="48"/>
    </row>
    <row r="134" spans="1:12" ht="27.6" x14ac:dyDescent="0.3">
      <c r="A134" s="25"/>
      <c r="B134" s="16"/>
      <c r="C134" s="11"/>
      <c r="D134" s="7" t="s">
        <v>21</v>
      </c>
      <c r="E134" s="59" t="s">
        <v>74</v>
      </c>
      <c r="F134" s="62">
        <v>228</v>
      </c>
      <c r="G134" s="61">
        <v>14.55</v>
      </c>
      <c r="H134" s="61">
        <v>17.0643414634146</v>
      </c>
      <c r="I134" s="61">
        <v>47.335170731707315</v>
      </c>
      <c r="J134" s="61">
        <v>400.38536585365898</v>
      </c>
      <c r="K134" s="75" t="s">
        <v>76</v>
      </c>
      <c r="L134" s="51"/>
    </row>
    <row r="135" spans="1:12" ht="84" x14ac:dyDescent="0.3">
      <c r="A135" s="25"/>
      <c r="B135" s="16"/>
      <c r="C135" s="11"/>
      <c r="D135" s="7" t="s">
        <v>22</v>
      </c>
      <c r="E135" s="59" t="s">
        <v>75</v>
      </c>
      <c r="F135" s="62">
        <v>200</v>
      </c>
      <c r="G135" s="61">
        <v>3.1659999999999999</v>
      </c>
      <c r="H135" s="61">
        <v>2.6780000000000004</v>
      </c>
      <c r="I135" s="61">
        <v>15.946</v>
      </c>
      <c r="J135" s="61">
        <v>100.6</v>
      </c>
      <c r="K135" s="66" t="s">
        <v>77</v>
      </c>
      <c r="L135" s="51"/>
    </row>
    <row r="136" spans="1:12" ht="84" x14ac:dyDescent="0.3">
      <c r="A136" s="25"/>
      <c r="B136" s="16"/>
      <c r="C136" s="11"/>
      <c r="D136" s="7" t="s">
        <v>23</v>
      </c>
      <c r="E136" s="59" t="s">
        <v>47</v>
      </c>
      <c r="F136" s="60">
        <v>30</v>
      </c>
      <c r="G136" s="61">
        <v>1.9799999999999998</v>
      </c>
      <c r="H136" s="61">
        <v>0.36</v>
      </c>
      <c r="I136" s="61">
        <v>11.88</v>
      </c>
      <c r="J136" s="61">
        <v>59.4</v>
      </c>
      <c r="K136" s="66" t="s">
        <v>62</v>
      </c>
      <c r="L136" s="51"/>
    </row>
    <row r="137" spans="1:12" ht="14.4" x14ac:dyDescent="0.3">
      <c r="A137" s="25"/>
      <c r="B137" s="16"/>
      <c r="C137" s="11"/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.6" x14ac:dyDescent="0.3">
      <c r="A141" s="26"/>
      <c r="B141" s="18"/>
      <c r="C141" s="8"/>
      <c r="D141" s="19" t="s">
        <v>39</v>
      </c>
      <c r="E141" s="9"/>
      <c r="F141" s="63">
        <v>558</v>
      </c>
      <c r="G141" s="64">
        <v>20.100000000000001</v>
      </c>
      <c r="H141" s="64">
        <v>20.5</v>
      </c>
      <c r="I141" s="64">
        <f>I133+I134+I135+I136</f>
        <v>84.961170731707313</v>
      </c>
      <c r="J141" s="64">
        <f>J133+J134+J135+J136</f>
        <v>607.38536585365898</v>
      </c>
      <c r="K141" s="27"/>
      <c r="L141" s="21">
        <v>69.430000000000007</v>
      </c>
    </row>
    <row r="142" spans="1:12" ht="14.4" x14ac:dyDescent="0.3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1">SUM(G142:G144)</f>
        <v>0</v>
      </c>
      <c r="H145" s="21">
        <f t="shared" ref="H145" si="62">SUM(H142:H144)</f>
        <v>0</v>
      </c>
      <c r="I145" s="21">
        <f t="shared" ref="I145" si="63">SUM(I142:I144)</f>
        <v>0</v>
      </c>
      <c r="J145" s="21">
        <f t="shared" ref="J145" si="64">SUM(J142:J144)</f>
        <v>0</v>
      </c>
      <c r="K145" s="27"/>
      <c r="L145" s="21">
        <f t="shared" ref="L145" ca="1" si="65">SUM(L142:L150)</f>
        <v>0</v>
      </c>
    </row>
    <row r="146" spans="1:12" ht="14.4" x14ac:dyDescent="0.3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6">SUM(G146:G154)</f>
        <v>0</v>
      </c>
      <c r="H155" s="21">
        <f t="shared" ref="H155" si="67">SUM(H146:H154)</f>
        <v>0</v>
      </c>
      <c r="I155" s="21">
        <f t="shared" ref="I155" si="68">SUM(I146:I154)</f>
        <v>0</v>
      </c>
      <c r="J155" s="21">
        <f t="shared" ref="J155" si="69">SUM(J146:J154)</f>
        <v>0</v>
      </c>
      <c r="K155" s="27"/>
      <c r="L155" s="21">
        <f t="shared" ref="L155" ca="1" si="70">SUM(L152:L160)</f>
        <v>0</v>
      </c>
    </row>
    <row r="156" spans="1:12" ht="14.4" x14ac:dyDescent="0.3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1">SUM(G156:G159)</f>
        <v>0</v>
      </c>
      <c r="H160" s="21">
        <f t="shared" ref="H160" si="72">SUM(H156:H159)</f>
        <v>0</v>
      </c>
      <c r="I160" s="21">
        <f t="shared" ref="I160" si="73">SUM(I156:I159)</f>
        <v>0</v>
      </c>
      <c r="J160" s="21">
        <f t="shared" ref="J160" si="74">SUM(J156:J159)</f>
        <v>0</v>
      </c>
      <c r="K160" s="27"/>
      <c r="L160" s="21">
        <f t="shared" ref="L160" ca="1" si="75">SUM(L153:L159)</f>
        <v>0</v>
      </c>
    </row>
    <row r="161" spans="1:12" ht="14.4" x14ac:dyDescent="0.3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6">SUM(G161:G166)</f>
        <v>0</v>
      </c>
      <c r="H167" s="21">
        <f t="shared" ref="H167" si="77">SUM(H161:H166)</f>
        <v>0</v>
      </c>
      <c r="I167" s="21">
        <f t="shared" ref="I167" si="78">SUM(I161:I166)</f>
        <v>0</v>
      </c>
      <c r="J167" s="21">
        <f t="shared" ref="J167" si="79">SUM(J161:J166)</f>
        <v>0</v>
      </c>
      <c r="K167" s="27"/>
      <c r="L167" s="21">
        <f t="shared" ref="L167" ca="1" si="80">SUM(L161:L169)</f>
        <v>0</v>
      </c>
    </row>
    <row r="168" spans="1:12" ht="14.4" x14ac:dyDescent="0.3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1">SUM(G168:G173)</f>
        <v>0</v>
      </c>
      <c r="H174" s="21">
        <f t="shared" ref="H174" si="82">SUM(H168:H173)</f>
        <v>0</v>
      </c>
      <c r="I174" s="21">
        <f t="shared" ref="I174" si="83">SUM(I168:I173)</f>
        <v>0</v>
      </c>
      <c r="J174" s="21">
        <f t="shared" ref="J174" si="84">SUM(J168:J173)</f>
        <v>0</v>
      </c>
      <c r="K174" s="27"/>
      <c r="L174" s="21">
        <f t="shared" ref="L174" ca="1" si="85">SUM(L168:L176)</f>
        <v>0</v>
      </c>
    </row>
    <row r="175" spans="1:12" ht="15.75" customHeight="1" thickBot="1" x14ac:dyDescent="0.3">
      <c r="A175" s="31">
        <f>A133</f>
        <v>1</v>
      </c>
      <c r="B175" s="32">
        <f>B133</f>
        <v>4</v>
      </c>
      <c r="C175" s="87" t="s">
        <v>4</v>
      </c>
      <c r="D175" s="88"/>
      <c r="E175" s="33"/>
      <c r="F175" s="34">
        <f>F141+F145+F155+F160+F167+F174</f>
        <v>558</v>
      </c>
      <c r="G175" s="34">
        <f t="shared" ref="G175" si="86">G141+G145+G155+G160+G167+G174</f>
        <v>20.100000000000001</v>
      </c>
      <c r="H175" s="65">
        <f>H133+H134+H135+H136</f>
        <v>20.502341463414599</v>
      </c>
      <c r="I175" s="34">
        <f t="shared" ref="I175" si="87">I141+I145+I155+I160+I167+I174</f>
        <v>84.961170731707313</v>
      </c>
      <c r="J175" s="34">
        <f t="shared" ref="J175" si="88">J141+J145+J155+J160+J167+J174</f>
        <v>607.38536585365898</v>
      </c>
      <c r="K175" s="35"/>
      <c r="L175" s="34">
        <v>69.430000000000007</v>
      </c>
    </row>
    <row r="176" spans="1:12" ht="96.6" x14ac:dyDescent="0.3">
      <c r="A176" s="22">
        <v>1</v>
      </c>
      <c r="B176" s="23">
        <v>5</v>
      </c>
      <c r="C176" s="24" t="s">
        <v>20</v>
      </c>
      <c r="D176" s="24" t="s">
        <v>27</v>
      </c>
      <c r="E176" s="72" t="s">
        <v>55</v>
      </c>
      <c r="F176" s="73">
        <v>60</v>
      </c>
      <c r="G176" s="74">
        <v>1.08</v>
      </c>
      <c r="H176" s="74">
        <v>0.06</v>
      </c>
      <c r="I176" s="74">
        <v>5.88</v>
      </c>
      <c r="J176" s="74">
        <v>28.8</v>
      </c>
      <c r="K176" s="70" t="s">
        <v>84</v>
      </c>
      <c r="L176" s="48"/>
    </row>
    <row r="177" spans="1:12" ht="14.4" x14ac:dyDescent="0.3">
      <c r="A177" s="25"/>
      <c r="B177" s="16"/>
      <c r="C177" s="11"/>
      <c r="D177" s="7" t="s">
        <v>21</v>
      </c>
      <c r="E177" s="59" t="s">
        <v>78</v>
      </c>
      <c r="F177" s="62">
        <v>200</v>
      </c>
      <c r="G177" s="61">
        <v>14.95</v>
      </c>
      <c r="H177" s="61">
        <v>19.64</v>
      </c>
      <c r="I177" s="61">
        <v>40.455714285714301</v>
      </c>
      <c r="J177" s="61">
        <v>349.85714285714289</v>
      </c>
      <c r="K177" s="70" t="s">
        <v>51</v>
      </c>
      <c r="L177" s="51"/>
    </row>
    <row r="178" spans="1:12" ht="84" x14ac:dyDescent="0.3">
      <c r="A178" s="25"/>
      <c r="B178" s="16"/>
      <c r="C178" s="11"/>
      <c r="D178" s="7" t="s">
        <v>22</v>
      </c>
      <c r="E178" s="59" t="s">
        <v>57</v>
      </c>
      <c r="F178" s="62">
        <v>200</v>
      </c>
      <c r="G178" s="61">
        <v>0.66200000000000003</v>
      </c>
      <c r="H178" s="61">
        <v>9.0000000000000011E-2</v>
      </c>
      <c r="I178" s="61">
        <v>12.03</v>
      </c>
      <c r="J178" s="61">
        <v>92.9</v>
      </c>
      <c r="K178" s="66" t="s">
        <v>85</v>
      </c>
      <c r="L178" s="51"/>
    </row>
    <row r="179" spans="1:12" ht="96" x14ac:dyDescent="0.3">
      <c r="A179" s="25"/>
      <c r="B179" s="16"/>
      <c r="C179" s="11"/>
      <c r="D179" s="7" t="s">
        <v>23</v>
      </c>
      <c r="E179" s="67" t="s">
        <v>48</v>
      </c>
      <c r="F179" s="60">
        <v>20</v>
      </c>
      <c r="G179" s="61">
        <v>1.52</v>
      </c>
      <c r="H179" s="61">
        <v>0.16000000000000003</v>
      </c>
      <c r="I179" s="61">
        <v>9.8400000000000016</v>
      </c>
      <c r="J179" s="61">
        <v>47.000000000000007</v>
      </c>
      <c r="K179" s="66" t="s">
        <v>68</v>
      </c>
      <c r="L179" s="51"/>
    </row>
    <row r="180" spans="1:12" ht="84" x14ac:dyDescent="0.3">
      <c r="A180" s="25"/>
      <c r="B180" s="16"/>
      <c r="C180" s="11"/>
      <c r="D180" s="7" t="s">
        <v>23</v>
      </c>
      <c r="E180" s="59" t="s">
        <v>47</v>
      </c>
      <c r="F180" s="60">
        <v>30</v>
      </c>
      <c r="G180" s="61">
        <v>1.9799999999999998</v>
      </c>
      <c r="H180" s="61">
        <v>0.36</v>
      </c>
      <c r="I180" s="61">
        <v>11.88</v>
      </c>
      <c r="J180" s="61">
        <v>59.4</v>
      </c>
      <c r="K180" s="66" t="s">
        <v>62</v>
      </c>
      <c r="L180" s="51"/>
    </row>
    <row r="181" spans="1:12" ht="14.4" x14ac:dyDescent="0.3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.6" x14ac:dyDescent="0.3">
      <c r="A184" s="26"/>
      <c r="B184" s="18"/>
      <c r="C184" s="8"/>
      <c r="D184" s="19" t="s">
        <v>39</v>
      </c>
      <c r="E184" s="9"/>
      <c r="F184" s="76">
        <v>510</v>
      </c>
      <c r="G184" s="77">
        <f>G176+G177+G178+G179+G180</f>
        <v>20.192</v>
      </c>
      <c r="H184" s="77">
        <f>H176+H177+H178+H179+H180</f>
        <v>20.309999999999999</v>
      </c>
      <c r="I184" s="77">
        <v>80.09</v>
      </c>
      <c r="J184" s="77">
        <f>J176+J177+J178+J179+J180</f>
        <v>577.95714285714291</v>
      </c>
      <c r="K184" s="27"/>
      <c r="L184" s="21">
        <v>69.430000000000007</v>
      </c>
    </row>
    <row r="185" spans="1:12" ht="14.4" x14ac:dyDescent="0.3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89">SUM(G185:G187)</f>
        <v>0</v>
      </c>
      <c r="H188" s="21">
        <f t="shared" ref="H188" si="90">SUM(H185:H187)</f>
        <v>0</v>
      </c>
      <c r="I188" s="21">
        <f t="shared" ref="I188" si="91">SUM(I185:I187)</f>
        <v>0</v>
      </c>
      <c r="J188" s="21">
        <f t="shared" ref="J188" si="92">SUM(J185:J187)</f>
        <v>0</v>
      </c>
      <c r="K188" s="27"/>
      <c r="L188" s="21">
        <f t="shared" ref="L188" ca="1" si="93">SUM(L185:L193)</f>
        <v>0</v>
      </c>
    </row>
    <row r="189" spans="1:12" ht="14.4" x14ac:dyDescent="0.3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4">SUM(G189:G197)</f>
        <v>0</v>
      </c>
      <c r="H198" s="21">
        <f t="shared" ref="H198" si="95">SUM(H189:H197)</f>
        <v>0</v>
      </c>
      <c r="I198" s="21">
        <f t="shared" ref="I198" si="96">SUM(I189:I197)</f>
        <v>0</v>
      </c>
      <c r="J198" s="21">
        <f t="shared" ref="J198" si="97">SUM(J189:J197)</f>
        <v>0</v>
      </c>
      <c r="K198" s="27"/>
      <c r="L198" s="21">
        <f t="shared" ref="L198" ca="1" si="98">SUM(L195:L203)</f>
        <v>0</v>
      </c>
    </row>
    <row r="199" spans="1:12" ht="14.4" x14ac:dyDescent="0.3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99">SUM(G199:G202)</f>
        <v>0</v>
      </c>
      <c r="H203" s="21">
        <f t="shared" ref="H203" si="100">SUM(H199:H202)</f>
        <v>0</v>
      </c>
      <c r="I203" s="21">
        <f t="shared" ref="I203" si="101">SUM(I199:I202)</f>
        <v>0</v>
      </c>
      <c r="J203" s="21">
        <f t="shared" ref="J203" si="102">SUM(J199:J202)</f>
        <v>0</v>
      </c>
      <c r="K203" s="27"/>
      <c r="L203" s="21">
        <f t="shared" ref="L203" ca="1" si="103">SUM(L196:L202)</f>
        <v>0</v>
      </c>
    </row>
    <row r="204" spans="1:12" ht="14.4" x14ac:dyDescent="0.3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4">SUM(G204:G209)</f>
        <v>0</v>
      </c>
      <c r="H210" s="21">
        <f t="shared" ref="H210" si="105">SUM(H204:H209)</f>
        <v>0</v>
      </c>
      <c r="I210" s="21">
        <f t="shared" ref="I210" si="106">SUM(I204:I209)</f>
        <v>0</v>
      </c>
      <c r="J210" s="21">
        <f t="shared" ref="J210" si="107">SUM(J204:J209)</f>
        <v>0</v>
      </c>
      <c r="K210" s="27"/>
      <c r="L210" s="21">
        <f t="shared" ref="L210" ca="1" si="108">SUM(L204:L212)</f>
        <v>0</v>
      </c>
    </row>
    <row r="211" spans="1:12" ht="14.4" x14ac:dyDescent="0.3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 x14ac:dyDescent="0.3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09">SUM(G211:G216)</f>
        <v>0</v>
      </c>
      <c r="H217" s="21">
        <f t="shared" ref="H217" si="110">SUM(H211:H216)</f>
        <v>0</v>
      </c>
      <c r="I217" s="21">
        <f t="shared" ref="I217" si="111">SUM(I211:I216)</f>
        <v>0</v>
      </c>
      <c r="J217" s="21">
        <f t="shared" ref="J217" si="112">SUM(J211:J216)</f>
        <v>0</v>
      </c>
      <c r="K217" s="27"/>
      <c r="L217" s="21">
        <f t="shared" ref="L217" ca="1" si="113">SUM(L211:L219)</f>
        <v>0</v>
      </c>
    </row>
    <row r="218" spans="1:12" ht="15.75" customHeight="1" thickBot="1" x14ac:dyDescent="0.3">
      <c r="A218" s="31">
        <f>A176</f>
        <v>1</v>
      </c>
      <c r="B218" s="32">
        <f>B176</f>
        <v>5</v>
      </c>
      <c r="C218" s="87" t="s">
        <v>4</v>
      </c>
      <c r="D218" s="88"/>
      <c r="E218" s="33"/>
      <c r="F218" s="34">
        <f>F184+F188+F198+F203+F210+F217</f>
        <v>510</v>
      </c>
      <c r="G218" s="65">
        <f>G184+G188+G198+G203+G210</f>
        <v>20.192</v>
      </c>
      <c r="H218" s="34">
        <f t="shared" ref="H218" si="114">H184+H188+H198+H203+H210+H217</f>
        <v>20.309999999999999</v>
      </c>
      <c r="I218" s="34">
        <f t="shared" ref="I218" si="115">I184+I188+I198+I203+I210+I217</f>
        <v>80.09</v>
      </c>
      <c r="J218" s="34">
        <f t="shared" ref="J218" si="116">J184+J188+J198+J203+J210+J217</f>
        <v>577.95714285714291</v>
      </c>
      <c r="K218" s="35"/>
      <c r="L218" s="34">
        <v>69.430000000000007</v>
      </c>
    </row>
    <row r="219" spans="1:12" ht="84.6" x14ac:dyDescent="0.3">
      <c r="A219" s="22">
        <v>1</v>
      </c>
      <c r="B219" s="23">
        <v>6</v>
      </c>
      <c r="C219" s="24" t="s">
        <v>20</v>
      </c>
      <c r="D219" s="5" t="s">
        <v>27</v>
      </c>
      <c r="E219" s="59" t="s">
        <v>79</v>
      </c>
      <c r="F219" s="62">
        <v>30</v>
      </c>
      <c r="G219" s="61">
        <v>0.89460000000000006</v>
      </c>
      <c r="H219" s="61">
        <v>1.5567</v>
      </c>
      <c r="I219" s="61">
        <v>1.8752999999999997</v>
      </c>
      <c r="J219" s="61">
        <v>25.08</v>
      </c>
      <c r="K219" s="70" t="s">
        <v>81</v>
      </c>
      <c r="L219" s="48"/>
    </row>
    <row r="220" spans="1:12" ht="27.6" x14ac:dyDescent="0.3">
      <c r="A220" s="25"/>
      <c r="B220" s="16"/>
      <c r="C220" s="11"/>
      <c r="D220" s="6" t="s">
        <v>21</v>
      </c>
      <c r="E220" s="59" t="s">
        <v>80</v>
      </c>
      <c r="F220" s="68">
        <v>258</v>
      </c>
      <c r="G220" s="61">
        <v>13.05</v>
      </c>
      <c r="H220" s="61">
        <v>14.4474</v>
      </c>
      <c r="I220" s="61">
        <v>45.072800000000001</v>
      </c>
      <c r="J220" s="61">
        <v>354.94</v>
      </c>
      <c r="K220" s="75" t="s">
        <v>51</v>
      </c>
      <c r="L220" s="51"/>
    </row>
    <row r="221" spans="1:12" ht="84" x14ac:dyDescent="0.3">
      <c r="A221" s="25"/>
      <c r="B221" s="16"/>
      <c r="C221" s="11"/>
      <c r="D221" s="7" t="s">
        <v>22</v>
      </c>
      <c r="E221" s="59" t="s">
        <v>64</v>
      </c>
      <c r="F221" s="60">
        <v>200</v>
      </c>
      <c r="G221" s="61">
        <v>0.112</v>
      </c>
      <c r="H221" s="61">
        <v>1.8000000000000002E-2</v>
      </c>
      <c r="I221" s="61">
        <v>10.149999999999999</v>
      </c>
      <c r="J221" s="61">
        <v>41.32</v>
      </c>
      <c r="K221" s="66" t="s">
        <v>67</v>
      </c>
      <c r="L221" s="51"/>
    </row>
    <row r="222" spans="1:12" ht="84" x14ac:dyDescent="0.3">
      <c r="A222" s="25"/>
      <c r="B222" s="16"/>
      <c r="C222" s="11"/>
      <c r="D222" s="7" t="s">
        <v>23</v>
      </c>
      <c r="E222" s="59" t="s">
        <v>47</v>
      </c>
      <c r="F222" s="60">
        <v>30</v>
      </c>
      <c r="G222" s="61">
        <v>1.9799999999999998</v>
      </c>
      <c r="H222" s="61">
        <v>0.36</v>
      </c>
      <c r="I222" s="61">
        <v>11.88</v>
      </c>
      <c r="J222" s="61">
        <v>59.4</v>
      </c>
      <c r="K222" s="66" t="s">
        <v>62</v>
      </c>
      <c r="L222" s="51"/>
    </row>
    <row r="223" spans="1:12" ht="14.4" x14ac:dyDescent="0.3">
      <c r="A223" s="25"/>
      <c r="B223" s="16"/>
      <c r="C223" s="11"/>
      <c r="D223" s="7"/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.6" x14ac:dyDescent="0.3">
      <c r="A226" s="26"/>
      <c r="B226" s="18"/>
      <c r="C226" s="8"/>
      <c r="D226" s="19" t="s">
        <v>39</v>
      </c>
      <c r="E226" s="9"/>
      <c r="F226" s="78">
        <v>518</v>
      </c>
      <c r="G226" s="79">
        <f>SUM(G219:G222)</f>
        <v>16.0366</v>
      </c>
      <c r="H226" s="79">
        <f>SUM(H219:H222)</f>
        <v>16.382100000000001</v>
      </c>
      <c r="I226" s="79">
        <f>SUM(I219:I222)</f>
        <v>68.978099999999998</v>
      </c>
      <c r="J226" s="79">
        <f>SUM(J219:J222)</f>
        <v>480.73999999999995</v>
      </c>
      <c r="K226" s="27"/>
      <c r="L226" s="21">
        <v>69.430000000000007</v>
      </c>
    </row>
    <row r="227" spans="1:12" ht="14.4" x14ac:dyDescent="0.3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17">SUM(G227:G229)</f>
        <v>0</v>
      </c>
      <c r="H230" s="21">
        <f t="shared" ref="H230" si="118">SUM(H227:H229)</f>
        <v>0</v>
      </c>
      <c r="I230" s="21">
        <f t="shared" ref="I230" si="119">SUM(I227:I229)</f>
        <v>0</v>
      </c>
      <c r="J230" s="21">
        <f t="shared" ref="J230" si="120">SUM(J227:J229)</f>
        <v>0</v>
      </c>
      <c r="K230" s="27"/>
      <c r="L230" s="21">
        <f t="shared" ref="L230" ca="1" si="121">SUM(L227:L235)</f>
        <v>0</v>
      </c>
    </row>
    <row r="231" spans="1:12" ht="14.4" x14ac:dyDescent="0.3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2">SUM(G231:G239)</f>
        <v>0</v>
      </c>
      <c r="H240" s="21">
        <f t="shared" ref="H240" si="123">SUM(H231:H239)</f>
        <v>0</v>
      </c>
      <c r="I240" s="21">
        <f t="shared" ref="I240" si="124">SUM(I231:I239)</f>
        <v>0</v>
      </c>
      <c r="J240" s="21">
        <f t="shared" ref="J240" si="125">SUM(J231:J239)</f>
        <v>0</v>
      </c>
      <c r="K240" s="27"/>
      <c r="L240" s="21">
        <f t="shared" ref="L240" ca="1" si="126">SUM(L237:L245)</f>
        <v>0</v>
      </c>
    </row>
    <row r="241" spans="1:12" ht="14.4" x14ac:dyDescent="0.3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27">SUM(G241:G244)</f>
        <v>0</v>
      </c>
      <c r="H245" s="21">
        <f t="shared" ref="H245" si="128">SUM(H241:H244)</f>
        <v>0</v>
      </c>
      <c r="I245" s="21">
        <f t="shared" ref="I245" si="129">SUM(I241:I244)</f>
        <v>0</v>
      </c>
      <c r="J245" s="21">
        <f t="shared" ref="J245" si="130">SUM(J241:J244)</f>
        <v>0</v>
      </c>
      <c r="K245" s="27"/>
      <c r="L245" s="21">
        <f t="shared" ref="L245" ca="1" si="131">SUM(L238:L244)</f>
        <v>0</v>
      </c>
    </row>
    <row r="246" spans="1:12" ht="14.4" x14ac:dyDescent="0.3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2">SUM(G246:G251)</f>
        <v>0</v>
      </c>
      <c r="H252" s="21">
        <f t="shared" ref="H252" si="133">SUM(H246:H251)</f>
        <v>0</v>
      </c>
      <c r="I252" s="21">
        <f t="shared" ref="I252" si="134">SUM(I246:I251)</f>
        <v>0</v>
      </c>
      <c r="J252" s="21">
        <f t="shared" ref="J252" si="135">SUM(J246:J251)</f>
        <v>0</v>
      </c>
      <c r="K252" s="27"/>
      <c r="L252" s="21">
        <f t="shared" ref="L252" ca="1" si="136">SUM(L246:L254)</f>
        <v>0</v>
      </c>
    </row>
    <row r="253" spans="1:12" ht="14.4" x14ac:dyDescent="0.3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37">SUM(G253:G258)</f>
        <v>0</v>
      </c>
      <c r="H259" s="21">
        <f t="shared" ref="H259" si="138">SUM(H253:H258)</f>
        <v>0</v>
      </c>
      <c r="I259" s="21">
        <f t="shared" ref="I259" si="139">SUM(I253:I258)</f>
        <v>0</v>
      </c>
      <c r="J259" s="21">
        <f t="shared" ref="J259" si="140">SUM(J253:J258)</f>
        <v>0</v>
      </c>
      <c r="K259" s="27"/>
      <c r="L259" s="21">
        <f t="shared" ref="L259" ca="1" si="141">SUM(L253:L261)</f>
        <v>0</v>
      </c>
    </row>
    <row r="260" spans="1:12" ht="15.75" customHeight="1" x14ac:dyDescent="0.25">
      <c r="A260" s="31">
        <f>A219</f>
        <v>1</v>
      </c>
      <c r="B260" s="32">
        <f>B219</f>
        <v>6</v>
      </c>
      <c r="C260" s="87" t="s">
        <v>4</v>
      </c>
      <c r="D260" s="88"/>
      <c r="E260" s="33"/>
      <c r="F260" s="34">
        <f>F226+F230+F240+F245+F252+F259</f>
        <v>518</v>
      </c>
      <c r="G260" s="65">
        <f>G219+G220+G221+G222</f>
        <v>16.0366</v>
      </c>
      <c r="H260" s="65">
        <f>H219+H220+H221+H222</f>
        <v>16.382100000000001</v>
      </c>
      <c r="I260" s="34">
        <f t="shared" ref="I260" si="142">I226+I230+I240+I245+I252+I259</f>
        <v>68.978099999999998</v>
      </c>
      <c r="J260" s="34">
        <f t="shared" ref="J260" si="143">J226+J230+J240+J245+J252+J259</f>
        <v>480.73999999999995</v>
      </c>
      <c r="K260" s="35"/>
      <c r="L260" s="34">
        <v>69.430000000000007</v>
      </c>
    </row>
    <row r="261" spans="1:12" ht="15" thickBot="1" x14ac:dyDescent="0.35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44">SUM(G261:G268)</f>
        <v>0</v>
      </c>
      <c r="H269" s="21">
        <f t="shared" ref="H269" si="145">SUM(H261:H268)</f>
        <v>0</v>
      </c>
      <c r="I269" s="21">
        <f t="shared" ref="I269" si="146">SUM(I261:I268)</f>
        <v>0</v>
      </c>
      <c r="J269" s="21">
        <f t="shared" ref="J269" si="147">SUM(J261:J268)</f>
        <v>0</v>
      </c>
      <c r="K269" s="27"/>
      <c r="L269" s="21">
        <f>SUM(L261:L268)</f>
        <v>0</v>
      </c>
    </row>
    <row r="270" spans="1:12" ht="14.4" x14ac:dyDescent="0.3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48">SUM(G270:G272)</f>
        <v>0</v>
      </c>
      <c r="H273" s="21">
        <f t="shared" ref="H273" si="149">SUM(H270:H272)</f>
        <v>0</v>
      </c>
      <c r="I273" s="21">
        <f t="shared" ref="I273" si="150">SUM(I270:I272)</f>
        <v>0</v>
      </c>
      <c r="J273" s="21">
        <f t="shared" ref="J273" si="151">SUM(J270:J272)</f>
        <v>0</v>
      </c>
      <c r="K273" s="27"/>
      <c r="L273" s="21">
        <f t="shared" ref="L273" ca="1" si="152">SUM(L270:L278)</f>
        <v>0</v>
      </c>
    </row>
    <row r="274" spans="1:12" ht="14.4" x14ac:dyDescent="0.3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53">SUM(G274:G282)</f>
        <v>0</v>
      </c>
      <c r="H283" s="21">
        <f t="shared" ref="H283" si="154">SUM(H274:H282)</f>
        <v>0</v>
      </c>
      <c r="I283" s="21">
        <f t="shared" ref="I283" si="155">SUM(I274:I282)</f>
        <v>0</v>
      </c>
      <c r="J283" s="21">
        <f t="shared" ref="J283" si="156">SUM(J274:J282)</f>
        <v>0</v>
      </c>
      <c r="K283" s="27"/>
      <c r="L283" s="21">
        <f t="shared" ref="L283" ca="1" si="157">SUM(L280:L288)</f>
        <v>0</v>
      </c>
    </row>
    <row r="284" spans="1:12" ht="14.4" x14ac:dyDescent="0.3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58">SUM(G284:G287)</f>
        <v>0</v>
      </c>
      <c r="H288" s="21">
        <f t="shared" ref="H288" si="159">SUM(H284:H287)</f>
        <v>0</v>
      </c>
      <c r="I288" s="21">
        <f t="shared" ref="I288" si="160">SUM(I284:I287)</f>
        <v>0</v>
      </c>
      <c r="J288" s="21">
        <f t="shared" ref="J288" si="161">SUM(J284:J287)</f>
        <v>0</v>
      </c>
      <c r="K288" s="27"/>
      <c r="L288" s="21">
        <f t="shared" ref="L288" ca="1" si="162">SUM(L281:L287)</f>
        <v>0</v>
      </c>
    </row>
    <row r="289" spans="1:12" ht="14.4" x14ac:dyDescent="0.3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63">SUM(G289:G294)</f>
        <v>0</v>
      </c>
      <c r="H295" s="21">
        <f t="shared" ref="H295" si="164">SUM(H289:H294)</f>
        <v>0</v>
      </c>
      <c r="I295" s="21">
        <f t="shared" ref="I295" si="165">SUM(I289:I294)</f>
        <v>0</v>
      </c>
      <c r="J295" s="21">
        <f t="shared" ref="J295" si="166">SUM(J289:J294)</f>
        <v>0</v>
      </c>
      <c r="K295" s="27"/>
      <c r="L295" s="21">
        <f t="shared" ref="L295" ca="1" si="167">SUM(L289:L297)</f>
        <v>0</v>
      </c>
    </row>
    <row r="296" spans="1:12" ht="14.4" x14ac:dyDescent="0.3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 x14ac:dyDescent="0.3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68">SUM(G296:G301)</f>
        <v>0</v>
      </c>
      <c r="H302" s="21">
        <f t="shared" ref="H302" si="169">SUM(H296:H301)</f>
        <v>0</v>
      </c>
      <c r="I302" s="21">
        <f t="shared" ref="I302" si="170">SUM(I296:I301)</f>
        <v>0</v>
      </c>
      <c r="J302" s="21">
        <f t="shared" ref="J302" si="171">SUM(J296:J301)</f>
        <v>0</v>
      </c>
      <c r="K302" s="27"/>
      <c r="L302" s="21">
        <f t="shared" ref="L302" ca="1" si="172">SUM(L296:L304)</f>
        <v>0</v>
      </c>
    </row>
    <row r="303" spans="1:12" ht="15.75" customHeight="1" thickBot="1" x14ac:dyDescent="0.3">
      <c r="A303" s="31">
        <f>A261</f>
        <v>1</v>
      </c>
      <c r="B303" s="32">
        <f>B261</f>
        <v>7</v>
      </c>
      <c r="C303" s="87" t="s">
        <v>4</v>
      </c>
      <c r="D303" s="88"/>
      <c r="E303" s="33"/>
      <c r="F303" s="34">
        <f>F269+F273+F283+F288+F295+F302</f>
        <v>0</v>
      </c>
      <c r="G303" s="34">
        <f t="shared" ref="G303" si="173">G269+G273+G283+G288+G295+G302</f>
        <v>0</v>
      </c>
      <c r="H303" s="34">
        <f t="shared" ref="H303" si="174">H269+H273+H283+H288+H295+H302</f>
        <v>0</v>
      </c>
      <c r="I303" s="34">
        <f t="shared" ref="I303" si="175">I269+I273+I283+I288+I295+I302</f>
        <v>0</v>
      </c>
      <c r="J303" s="34">
        <f t="shared" ref="J303" si="176">J269+J273+J283+J288+J295+J302</f>
        <v>0</v>
      </c>
      <c r="K303" s="35"/>
      <c r="L303" s="34">
        <v>0</v>
      </c>
    </row>
    <row r="304" spans="1:12" ht="84" x14ac:dyDescent="0.3">
      <c r="A304" s="22">
        <v>2</v>
      </c>
      <c r="B304" s="23">
        <v>1</v>
      </c>
      <c r="C304" s="24" t="s">
        <v>20</v>
      </c>
      <c r="D304" s="24" t="s">
        <v>27</v>
      </c>
      <c r="E304" s="59" t="s">
        <v>82</v>
      </c>
      <c r="F304" s="68">
        <v>10</v>
      </c>
      <c r="G304" s="61">
        <v>2.63</v>
      </c>
      <c r="H304" s="61">
        <v>2.66</v>
      </c>
      <c r="I304" s="61">
        <v>0</v>
      </c>
      <c r="J304" s="61">
        <v>34.333333333333336</v>
      </c>
      <c r="K304" s="66" t="s">
        <v>86</v>
      </c>
      <c r="L304" s="48"/>
    </row>
    <row r="305" spans="1:12" ht="27.6" x14ac:dyDescent="0.3">
      <c r="A305" s="25"/>
      <c r="B305" s="16"/>
      <c r="C305" s="11"/>
      <c r="D305" s="7" t="s">
        <v>21</v>
      </c>
      <c r="E305" s="59" t="s">
        <v>83</v>
      </c>
      <c r="F305" s="62">
        <v>228</v>
      </c>
      <c r="G305" s="61">
        <v>11.97</v>
      </c>
      <c r="H305" s="61">
        <v>17.05</v>
      </c>
      <c r="I305" s="61">
        <v>41.356999999999999</v>
      </c>
      <c r="J305" s="61">
        <v>324.8</v>
      </c>
      <c r="K305" s="75" t="s">
        <v>51</v>
      </c>
      <c r="L305" s="51"/>
    </row>
    <row r="306" spans="1:12" ht="84" x14ac:dyDescent="0.3">
      <c r="A306" s="25"/>
      <c r="B306" s="16"/>
      <c r="C306" s="11"/>
      <c r="D306" s="7" t="s">
        <v>22</v>
      </c>
      <c r="E306" s="59" t="s">
        <v>57</v>
      </c>
      <c r="F306" s="62">
        <v>200</v>
      </c>
      <c r="G306" s="61">
        <v>0.66200000000000003</v>
      </c>
      <c r="H306" s="61">
        <v>9.0000000000000011E-2</v>
      </c>
      <c r="I306" s="61">
        <v>12.03</v>
      </c>
      <c r="J306" s="61">
        <v>92.9</v>
      </c>
      <c r="K306" s="66" t="s">
        <v>85</v>
      </c>
      <c r="L306" s="51"/>
    </row>
    <row r="307" spans="1:12" ht="96" x14ac:dyDescent="0.3">
      <c r="A307" s="25"/>
      <c r="B307" s="16"/>
      <c r="C307" s="11"/>
      <c r="D307" s="7" t="s">
        <v>23</v>
      </c>
      <c r="E307" s="59" t="s">
        <v>48</v>
      </c>
      <c r="F307" s="60">
        <v>25</v>
      </c>
      <c r="G307" s="61">
        <v>1.9</v>
      </c>
      <c r="H307" s="61">
        <v>0.2</v>
      </c>
      <c r="I307" s="61">
        <v>12.3</v>
      </c>
      <c r="J307" s="61">
        <v>58.75</v>
      </c>
      <c r="K307" s="66" t="s">
        <v>68</v>
      </c>
      <c r="L307" s="51"/>
    </row>
    <row r="308" spans="1:12" ht="84" x14ac:dyDescent="0.3">
      <c r="A308" s="25"/>
      <c r="B308" s="16"/>
      <c r="C308" s="11"/>
      <c r="D308" s="7" t="s">
        <v>23</v>
      </c>
      <c r="E308" s="59" t="s">
        <v>47</v>
      </c>
      <c r="F308" s="60">
        <v>40</v>
      </c>
      <c r="G308" s="61">
        <v>3.0399999999999996</v>
      </c>
      <c r="H308" s="61">
        <v>0.32</v>
      </c>
      <c r="I308" s="61">
        <v>19.680000000000003</v>
      </c>
      <c r="J308" s="61">
        <v>94.000000000000014</v>
      </c>
      <c r="K308" s="66" t="s">
        <v>62</v>
      </c>
      <c r="L308" s="51"/>
    </row>
    <row r="309" spans="1:12" ht="14.4" x14ac:dyDescent="0.3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.6" x14ac:dyDescent="0.3">
      <c r="A311" s="26"/>
      <c r="B311" s="18"/>
      <c r="C311" s="8"/>
      <c r="D311" s="19" t="s">
        <v>39</v>
      </c>
      <c r="E311" s="9"/>
      <c r="F311" s="76">
        <v>503</v>
      </c>
      <c r="G311" s="77">
        <f>SUM(G304:G308)</f>
        <v>20.202000000000002</v>
      </c>
      <c r="H311" s="77">
        <f>SUM(H304:H308)</f>
        <v>20.32</v>
      </c>
      <c r="I311" s="77">
        <f>SUM(I304:I308)</f>
        <v>85.367000000000004</v>
      </c>
      <c r="J311" s="77">
        <f>SUM(J304:J308)</f>
        <v>604.7833333333333</v>
      </c>
      <c r="K311" s="27"/>
      <c r="L311" s="21">
        <v>69.430000000000007</v>
      </c>
    </row>
    <row r="312" spans="1:12" ht="14.4" x14ac:dyDescent="0.3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77">SUM(G312:G314)</f>
        <v>0</v>
      </c>
      <c r="H315" s="21">
        <f t="shared" ref="H315" si="178">SUM(H312:H314)</f>
        <v>0</v>
      </c>
      <c r="I315" s="21">
        <f t="shared" ref="I315" si="179">SUM(I312:I314)</f>
        <v>0</v>
      </c>
      <c r="J315" s="21">
        <f t="shared" ref="J315" si="180">SUM(J312:J314)</f>
        <v>0</v>
      </c>
      <c r="K315" s="27"/>
      <c r="L315" s="21">
        <f t="shared" ref="L315" ca="1" si="181">SUM(L312:L320)</f>
        <v>0</v>
      </c>
    </row>
    <row r="316" spans="1:12" ht="14.4" x14ac:dyDescent="0.3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82">SUM(G316:G324)</f>
        <v>0</v>
      </c>
      <c r="H325" s="21">
        <f t="shared" ref="H325" si="183">SUM(H316:H324)</f>
        <v>0</v>
      </c>
      <c r="I325" s="21">
        <f t="shared" ref="I325" si="184">SUM(I316:I324)</f>
        <v>0</v>
      </c>
      <c r="J325" s="21">
        <f t="shared" ref="J325" si="185">SUM(J316:J324)</f>
        <v>0</v>
      </c>
      <c r="K325" s="27"/>
      <c r="L325" s="21">
        <f t="shared" ref="L325" ca="1" si="186">SUM(L322:L330)</f>
        <v>0</v>
      </c>
    </row>
    <row r="326" spans="1:12" ht="14.4" x14ac:dyDescent="0.3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87">SUM(G326:G329)</f>
        <v>0</v>
      </c>
      <c r="H330" s="21">
        <f t="shared" ref="H330" si="188">SUM(H326:H329)</f>
        <v>0</v>
      </c>
      <c r="I330" s="21">
        <f t="shared" ref="I330" si="189">SUM(I326:I329)</f>
        <v>0</v>
      </c>
      <c r="J330" s="21">
        <f t="shared" ref="J330" si="190">SUM(J326:J329)</f>
        <v>0</v>
      </c>
      <c r="K330" s="27"/>
      <c r="L330" s="21">
        <f t="shared" ref="L330" ca="1" si="191">SUM(L323:L329)</f>
        <v>0</v>
      </c>
    </row>
    <row r="331" spans="1:12" ht="14.4" x14ac:dyDescent="0.3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192">SUM(G331:G336)</f>
        <v>0</v>
      </c>
      <c r="H337" s="21">
        <f t="shared" ref="H337" si="193">SUM(H331:H336)</f>
        <v>0</v>
      </c>
      <c r="I337" s="21">
        <f t="shared" ref="I337" si="194">SUM(I331:I336)</f>
        <v>0</v>
      </c>
      <c r="J337" s="21">
        <f t="shared" ref="J337" si="195">SUM(J331:J336)</f>
        <v>0</v>
      </c>
      <c r="K337" s="27"/>
      <c r="L337" s="21">
        <f t="shared" ref="L337" ca="1" si="196">SUM(L331:L339)</f>
        <v>0</v>
      </c>
    </row>
    <row r="338" spans="1:12" ht="14.4" x14ac:dyDescent="0.3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4.4" x14ac:dyDescent="0.3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 x14ac:dyDescent="0.3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197">SUM(G338:G343)</f>
        <v>0</v>
      </c>
      <c r="H344" s="21">
        <f t="shared" ref="H344" si="198">SUM(H338:H343)</f>
        <v>0</v>
      </c>
      <c r="I344" s="21">
        <f t="shared" ref="I344" si="199">SUM(I338:I343)</f>
        <v>0</v>
      </c>
      <c r="J344" s="21">
        <f t="shared" ref="J344" si="200">SUM(J338:J343)</f>
        <v>0</v>
      </c>
      <c r="K344" s="27"/>
      <c r="L344" s="21">
        <f t="shared" ref="L344" ca="1" si="201">SUM(L338:L346)</f>
        <v>0</v>
      </c>
    </row>
    <row r="345" spans="1:12" ht="15.75" customHeight="1" thickBot="1" x14ac:dyDescent="0.3">
      <c r="A345" s="31">
        <f>A304</f>
        <v>2</v>
      </c>
      <c r="B345" s="32">
        <f>B304</f>
        <v>1</v>
      </c>
      <c r="C345" s="87" t="s">
        <v>4</v>
      </c>
      <c r="D345" s="88"/>
      <c r="E345" s="33"/>
      <c r="F345" s="34">
        <f>F311+F315+F325+F330+F337+F344</f>
        <v>503</v>
      </c>
      <c r="G345" s="65">
        <f>G304+G305+G306+G307+G308</f>
        <v>20.202000000000002</v>
      </c>
      <c r="H345" s="34">
        <f t="shared" ref="H345" si="202">H311+H315+H325+H330+H337+H344</f>
        <v>20.32</v>
      </c>
      <c r="I345" s="34">
        <f t="shared" ref="I345" si="203">I311+I315+I325+I330+I337+I344</f>
        <v>85.367000000000004</v>
      </c>
      <c r="J345" s="34">
        <f t="shared" ref="J345" si="204">J311+J315+J325+J330+J337+J344</f>
        <v>604.7833333333333</v>
      </c>
      <c r="K345" s="35"/>
      <c r="L345" s="34">
        <v>69.430000000000007</v>
      </c>
    </row>
    <row r="346" spans="1:12" ht="84" x14ac:dyDescent="0.3">
      <c r="A346" s="15">
        <v>2</v>
      </c>
      <c r="B346" s="16">
        <v>2</v>
      </c>
      <c r="C346" s="24" t="s">
        <v>20</v>
      </c>
      <c r="D346" s="5" t="s">
        <v>27</v>
      </c>
      <c r="E346" s="80" t="s">
        <v>87</v>
      </c>
      <c r="F346" s="81">
        <v>60</v>
      </c>
      <c r="G346" s="61">
        <v>0.8448</v>
      </c>
      <c r="H346" s="61">
        <v>3.6071999999999997</v>
      </c>
      <c r="I346" s="61">
        <v>4.9559999999999995</v>
      </c>
      <c r="J346" s="61">
        <v>55.68</v>
      </c>
      <c r="K346" s="66" t="s">
        <v>90</v>
      </c>
      <c r="L346" s="48"/>
    </row>
    <row r="347" spans="1:12" ht="84.6" x14ac:dyDescent="0.3">
      <c r="A347" s="15"/>
      <c r="B347" s="16"/>
      <c r="C347" s="11"/>
      <c r="D347" s="6" t="s">
        <v>21</v>
      </c>
      <c r="E347" s="59" t="s">
        <v>88</v>
      </c>
      <c r="F347" s="68">
        <v>95</v>
      </c>
      <c r="G347" s="61">
        <v>8.4600000000000009</v>
      </c>
      <c r="H347" s="61">
        <v>6.8192000000000004</v>
      </c>
      <c r="I347" s="61">
        <v>12.183399999999999</v>
      </c>
      <c r="J347" s="61">
        <v>148.32</v>
      </c>
      <c r="K347" s="70" t="s">
        <v>91</v>
      </c>
      <c r="L347" s="51"/>
    </row>
    <row r="348" spans="1:12" ht="84" x14ac:dyDescent="0.3">
      <c r="A348" s="15"/>
      <c r="B348" s="16"/>
      <c r="C348" s="11"/>
      <c r="D348" s="7" t="s">
        <v>21</v>
      </c>
      <c r="E348" s="59" t="s">
        <v>89</v>
      </c>
      <c r="F348" s="68">
        <v>150</v>
      </c>
      <c r="G348" s="61">
        <v>3.1949999999999998</v>
      </c>
      <c r="H348" s="71">
        <v>4.17</v>
      </c>
      <c r="I348" s="71">
        <v>18.78</v>
      </c>
      <c r="J348" s="61">
        <v>132</v>
      </c>
      <c r="K348" s="66" t="s">
        <v>71</v>
      </c>
      <c r="L348" s="51"/>
    </row>
    <row r="349" spans="1:12" ht="84" x14ac:dyDescent="0.3">
      <c r="A349" s="15"/>
      <c r="B349" s="16"/>
      <c r="C349" s="11"/>
      <c r="D349" s="7" t="s">
        <v>22</v>
      </c>
      <c r="E349" s="59" t="s">
        <v>49</v>
      </c>
      <c r="F349" s="62">
        <v>200</v>
      </c>
      <c r="G349" s="61">
        <v>7.0000000000000007E-2</v>
      </c>
      <c r="H349" s="61">
        <v>0.02</v>
      </c>
      <c r="I349" s="61">
        <v>10.01</v>
      </c>
      <c r="J349" s="61">
        <v>40</v>
      </c>
      <c r="K349" s="66" t="s">
        <v>61</v>
      </c>
      <c r="L349" s="51"/>
    </row>
    <row r="350" spans="1:12" ht="96" x14ac:dyDescent="0.3">
      <c r="A350" s="15"/>
      <c r="B350" s="16"/>
      <c r="C350" s="11"/>
      <c r="D350" s="7" t="s">
        <v>23</v>
      </c>
      <c r="E350" s="67" t="s">
        <v>48</v>
      </c>
      <c r="F350" s="60">
        <v>20</v>
      </c>
      <c r="G350" s="61">
        <v>1.52</v>
      </c>
      <c r="H350" s="61">
        <v>0.16000000000000003</v>
      </c>
      <c r="I350" s="61">
        <v>9.8400000000000016</v>
      </c>
      <c r="J350" s="61">
        <v>47.000000000000007</v>
      </c>
      <c r="K350" s="66" t="s">
        <v>68</v>
      </c>
      <c r="L350" s="51"/>
    </row>
    <row r="351" spans="1:12" ht="84" x14ac:dyDescent="0.3">
      <c r="A351" s="15"/>
      <c r="B351" s="16"/>
      <c r="C351" s="11"/>
      <c r="D351" s="6" t="s">
        <v>23</v>
      </c>
      <c r="E351" s="59" t="s">
        <v>47</v>
      </c>
      <c r="F351" s="60">
        <v>30</v>
      </c>
      <c r="G351" s="61">
        <v>1.9799999999999998</v>
      </c>
      <c r="H351" s="61">
        <v>0.36</v>
      </c>
      <c r="I351" s="61">
        <v>11.88</v>
      </c>
      <c r="J351" s="61">
        <v>59.4</v>
      </c>
      <c r="K351" s="66" t="s">
        <v>62</v>
      </c>
      <c r="L351" s="51"/>
    </row>
    <row r="352" spans="1:12" ht="14.4" x14ac:dyDescent="0.3">
      <c r="A352" s="15"/>
      <c r="B352" s="16"/>
      <c r="C352" s="11"/>
      <c r="D352" s="6" t="s">
        <v>46</v>
      </c>
      <c r="E352" s="50"/>
      <c r="F352" s="51"/>
      <c r="G352" s="51"/>
      <c r="H352" s="51"/>
      <c r="I352" s="51"/>
      <c r="J352" s="51"/>
      <c r="K352" s="52"/>
      <c r="L352" s="51"/>
    </row>
    <row r="353" spans="1:12" ht="15.6" x14ac:dyDescent="0.3">
      <c r="A353" s="17"/>
      <c r="B353" s="18"/>
      <c r="C353" s="8"/>
      <c r="D353" s="19" t="s">
        <v>39</v>
      </c>
      <c r="E353" s="9"/>
      <c r="F353" s="76">
        <v>555</v>
      </c>
      <c r="G353" s="77">
        <f>SUM(G346:G351)</f>
        <v>16.069800000000001</v>
      </c>
      <c r="H353" s="77">
        <f>H387</f>
        <v>15.1364</v>
      </c>
      <c r="I353" s="77">
        <f>I387</f>
        <v>67.6494</v>
      </c>
      <c r="J353" s="77">
        <f>J387</f>
        <v>482.4</v>
      </c>
      <c r="K353" s="27"/>
      <c r="L353" s="21">
        <v>69.430000000000007</v>
      </c>
    </row>
    <row r="354" spans="1:12" ht="14.4" x14ac:dyDescent="0.3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7"/>
      <c r="B357" s="18"/>
      <c r="C357" s="8"/>
      <c r="D357" s="19" t="s">
        <v>39</v>
      </c>
      <c r="E357" s="9"/>
      <c r="F357" s="21"/>
      <c r="G357" s="21"/>
      <c r="H357" s="21"/>
      <c r="I357" s="21"/>
      <c r="J357" s="21"/>
      <c r="K357" s="27"/>
      <c r="L357" s="21">
        <f t="shared" ref="L357" ca="1" si="205">SUM(L354:L362)</f>
        <v>0</v>
      </c>
    </row>
    <row r="358" spans="1:12" ht="14.4" x14ac:dyDescent="0.3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06">SUM(G358:G366)</f>
        <v>0</v>
      </c>
      <c r="H367" s="21">
        <f t="shared" ref="H367" si="207">SUM(H358:H366)</f>
        <v>0</v>
      </c>
      <c r="I367" s="21">
        <f t="shared" ref="I367" si="208">SUM(I358:I366)</f>
        <v>0</v>
      </c>
      <c r="J367" s="21">
        <f t="shared" ref="J367" si="209">SUM(J358:J366)</f>
        <v>0</v>
      </c>
      <c r="K367" s="27"/>
      <c r="L367" s="21">
        <f t="shared" ref="L367" ca="1" si="210">SUM(L364:L372)</f>
        <v>0</v>
      </c>
    </row>
    <row r="368" spans="1:12" ht="14.4" x14ac:dyDescent="0.3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11">SUM(G368:G371)</f>
        <v>0</v>
      </c>
      <c r="H372" s="21">
        <f t="shared" ref="H372" si="212">SUM(H368:H371)</f>
        <v>0</v>
      </c>
      <c r="I372" s="21">
        <f t="shared" ref="I372" si="213">SUM(I368:I371)</f>
        <v>0</v>
      </c>
      <c r="J372" s="21">
        <f t="shared" ref="J372" si="214">SUM(J368:J371)</f>
        <v>0</v>
      </c>
      <c r="K372" s="27"/>
      <c r="L372" s="21">
        <f t="shared" ref="L372" ca="1" si="215">SUM(L365:L371)</f>
        <v>0</v>
      </c>
    </row>
    <row r="373" spans="1:12" ht="14.4" x14ac:dyDescent="0.3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16">SUM(G373:G378)</f>
        <v>0</v>
      </c>
      <c r="H379" s="21">
        <f t="shared" ref="H379" si="217">SUM(H373:H378)</f>
        <v>0</v>
      </c>
      <c r="I379" s="21">
        <f t="shared" ref="I379" si="218">SUM(I373:I378)</f>
        <v>0</v>
      </c>
      <c r="J379" s="21">
        <f t="shared" ref="J379" si="219">SUM(J373:J378)</f>
        <v>0</v>
      </c>
      <c r="K379" s="27"/>
      <c r="L379" s="21">
        <f t="shared" ref="L379" ca="1" si="220">SUM(L373:L381)</f>
        <v>0</v>
      </c>
    </row>
    <row r="380" spans="1:12" ht="14.4" x14ac:dyDescent="0.3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4.4" x14ac:dyDescent="0.3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21">SUM(G380:G385)</f>
        <v>0</v>
      </c>
      <c r="H386" s="21">
        <f t="shared" ref="H386" si="222">SUM(H380:H385)</f>
        <v>0</v>
      </c>
      <c r="I386" s="21">
        <f t="shared" ref="I386" si="223">SUM(I380:I385)</f>
        <v>0</v>
      </c>
      <c r="J386" s="21">
        <f t="shared" ref="J386" si="224">SUM(J380:J385)</f>
        <v>0</v>
      </c>
      <c r="K386" s="27"/>
      <c r="L386" s="21">
        <f t="shared" ref="L386" ca="1" si="225">SUM(L380:L388)</f>
        <v>0</v>
      </c>
    </row>
    <row r="387" spans="1:12" ht="15.75" customHeight="1" thickBot="1" x14ac:dyDescent="0.3">
      <c r="A387" s="36">
        <f>A346</f>
        <v>2</v>
      </c>
      <c r="B387" s="36">
        <f>B346</f>
        <v>2</v>
      </c>
      <c r="C387" s="87" t="s">
        <v>4</v>
      </c>
      <c r="D387" s="88"/>
      <c r="E387" s="33"/>
      <c r="F387" s="21">
        <v>555</v>
      </c>
      <c r="G387" s="82">
        <f>SUM(G346:G351)</f>
        <v>16.069800000000001</v>
      </c>
      <c r="H387" s="82">
        <f>SUM(H346:H351)</f>
        <v>15.1364</v>
      </c>
      <c r="I387" s="82">
        <f>SUM(I346:I351)</f>
        <v>67.6494</v>
      </c>
      <c r="J387" s="82">
        <f>SUM(J346:J351)</f>
        <v>482.4</v>
      </c>
      <c r="K387" s="27"/>
      <c r="L387" s="21">
        <v>69.430000000000007</v>
      </c>
    </row>
    <row r="388" spans="1:12" ht="96" x14ac:dyDescent="0.3">
      <c r="A388" s="22">
        <v>2</v>
      </c>
      <c r="B388" s="23">
        <v>3</v>
      </c>
      <c r="C388" s="24" t="s">
        <v>20</v>
      </c>
      <c r="D388" s="24" t="s">
        <v>24</v>
      </c>
      <c r="E388" s="59" t="s">
        <v>50</v>
      </c>
      <c r="F388" s="60">
        <v>100</v>
      </c>
      <c r="G388" s="61">
        <v>0.4</v>
      </c>
      <c r="H388" s="61">
        <v>0.4</v>
      </c>
      <c r="I388" s="61">
        <v>9.8000000000000007</v>
      </c>
      <c r="J388" s="61">
        <v>47</v>
      </c>
      <c r="K388" s="66" t="s">
        <v>60</v>
      </c>
      <c r="L388" s="48"/>
    </row>
    <row r="389" spans="1:12" ht="84" x14ac:dyDescent="0.3">
      <c r="A389" s="25"/>
      <c r="B389" s="16"/>
      <c r="C389" s="11"/>
      <c r="D389" s="7" t="s">
        <v>21</v>
      </c>
      <c r="E389" s="59" t="s">
        <v>58</v>
      </c>
      <c r="F389" s="68">
        <v>200</v>
      </c>
      <c r="G389" s="61">
        <v>16.34</v>
      </c>
      <c r="H389" s="71">
        <v>18.47</v>
      </c>
      <c r="I389" s="71">
        <v>39.549999999999997</v>
      </c>
      <c r="J389" s="61">
        <v>378.25</v>
      </c>
      <c r="K389" s="66" t="s">
        <v>92</v>
      </c>
      <c r="L389" s="51"/>
    </row>
    <row r="390" spans="1:12" ht="84" x14ac:dyDescent="0.3">
      <c r="A390" s="25"/>
      <c r="B390" s="16"/>
      <c r="C390" s="11"/>
      <c r="D390" s="7" t="s">
        <v>22</v>
      </c>
      <c r="E390" s="59" t="s">
        <v>64</v>
      </c>
      <c r="F390" s="60">
        <v>200</v>
      </c>
      <c r="G390" s="61">
        <v>0.112</v>
      </c>
      <c r="H390" s="61">
        <v>1.8000000000000002E-2</v>
      </c>
      <c r="I390" s="61">
        <v>10.149999999999999</v>
      </c>
      <c r="J390" s="61">
        <v>41.32</v>
      </c>
      <c r="K390" s="66" t="s">
        <v>67</v>
      </c>
      <c r="L390" s="51"/>
    </row>
    <row r="391" spans="1:12" ht="96" x14ac:dyDescent="0.3">
      <c r="A391" s="25"/>
      <c r="B391" s="16"/>
      <c r="C391" s="11"/>
      <c r="D391" s="7" t="s">
        <v>23</v>
      </c>
      <c r="E391" s="59" t="s">
        <v>48</v>
      </c>
      <c r="F391" s="60">
        <v>25</v>
      </c>
      <c r="G391" s="61">
        <v>1.9</v>
      </c>
      <c r="H391" s="61">
        <v>0.2</v>
      </c>
      <c r="I391" s="61">
        <v>12.3</v>
      </c>
      <c r="J391" s="61">
        <v>58.75</v>
      </c>
      <c r="K391" s="66" t="s">
        <v>68</v>
      </c>
      <c r="L391" s="51"/>
    </row>
    <row r="392" spans="1:12" ht="84" x14ac:dyDescent="0.3">
      <c r="A392" s="25"/>
      <c r="B392" s="16"/>
      <c r="C392" s="11"/>
      <c r="D392" s="7" t="s">
        <v>23</v>
      </c>
      <c r="E392" s="59" t="s">
        <v>47</v>
      </c>
      <c r="F392" s="60">
        <v>20</v>
      </c>
      <c r="G392" s="61">
        <v>1.32</v>
      </c>
      <c r="H392" s="61">
        <v>0.24000000000000002</v>
      </c>
      <c r="I392" s="61">
        <v>7.9200000000000017</v>
      </c>
      <c r="J392" s="61">
        <v>39.600000000000009</v>
      </c>
      <c r="K392" s="66" t="s">
        <v>62</v>
      </c>
      <c r="L392" s="51"/>
    </row>
    <row r="393" spans="1:12" ht="14.4" x14ac:dyDescent="0.3">
      <c r="A393" s="25"/>
      <c r="B393" s="16"/>
      <c r="C393" s="11"/>
      <c r="D393" s="7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.6" x14ac:dyDescent="0.3">
      <c r="A396" s="26"/>
      <c r="B396" s="18"/>
      <c r="C396" s="8"/>
      <c r="D396" s="19" t="s">
        <v>39</v>
      </c>
      <c r="E396" s="9"/>
      <c r="F396" s="76">
        <f>F388+F389+F390+F391+F392</f>
        <v>545</v>
      </c>
      <c r="G396" s="77">
        <f>G388+G389+G390+G392+G391</f>
        <v>20.071999999999996</v>
      </c>
      <c r="H396" s="77">
        <f>H388+H389+H390+H392+H391</f>
        <v>19.327999999999996</v>
      </c>
      <c r="I396" s="77">
        <f>I388+I389+I390+I392+I391</f>
        <v>79.719999999999985</v>
      </c>
      <c r="J396" s="77">
        <f>J388+J389+J390+J392+J391</f>
        <v>564.92000000000007</v>
      </c>
      <c r="K396" s="27"/>
      <c r="L396" s="21">
        <v>69.430000000000007</v>
      </c>
    </row>
    <row r="397" spans="1:12" ht="14.4" x14ac:dyDescent="0.3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26">SUM(G397:G399)</f>
        <v>0</v>
      </c>
      <c r="H400" s="21">
        <f t="shared" ref="H400" si="227">SUM(H397:H399)</f>
        <v>0</v>
      </c>
      <c r="I400" s="21">
        <f t="shared" ref="I400" si="228">SUM(I397:I399)</f>
        <v>0</v>
      </c>
      <c r="J400" s="21">
        <f t="shared" ref="J400" si="229">SUM(J397:J399)</f>
        <v>0</v>
      </c>
      <c r="K400" s="27"/>
      <c r="L400" s="21">
        <f t="shared" ref="L400" ca="1" si="230">SUM(L397:L405)</f>
        <v>0</v>
      </c>
    </row>
    <row r="401" spans="1:12" ht="14.4" x14ac:dyDescent="0.3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31">SUM(G401:G409)</f>
        <v>0</v>
      </c>
      <c r="H410" s="21">
        <f t="shared" ref="H410" si="232">SUM(H401:H409)</f>
        <v>0</v>
      </c>
      <c r="I410" s="21">
        <f t="shared" ref="I410" si="233">SUM(I401:I409)</f>
        <v>0</v>
      </c>
      <c r="J410" s="21">
        <f t="shared" ref="J410" si="234">SUM(J401:J409)</f>
        <v>0</v>
      </c>
      <c r="K410" s="27"/>
      <c r="L410" s="21">
        <f t="shared" ref="L410" ca="1" si="235">SUM(L407:L415)</f>
        <v>0</v>
      </c>
    </row>
    <row r="411" spans="1:12" ht="14.4" x14ac:dyDescent="0.3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36">SUM(G411:G414)</f>
        <v>0</v>
      </c>
      <c r="H415" s="21">
        <f t="shared" ref="H415" si="237">SUM(H411:H414)</f>
        <v>0</v>
      </c>
      <c r="I415" s="21">
        <f t="shared" ref="I415" si="238">SUM(I411:I414)</f>
        <v>0</v>
      </c>
      <c r="J415" s="21">
        <f t="shared" ref="J415" si="239">SUM(J411:J414)</f>
        <v>0</v>
      </c>
      <c r="K415" s="27"/>
      <c r="L415" s="21">
        <f t="shared" ref="L415" ca="1" si="240">SUM(L408:L414)</f>
        <v>0</v>
      </c>
    </row>
    <row r="416" spans="1:12" ht="14.4" x14ac:dyDescent="0.3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41">SUM(G416:G421)</f>
        <v>0</v>
      </c>
      <c r="H422" s="21">
        <f t="shared" ref="H422" si="242">SUM(H416:H421)</f>
        <v>0</v>
      </c>
      <c r="I422" s="21">
        <f t="shared" ref="I422" si="243">SUM(I416:I421)</f>
        <v>0</v>
      </c>
      <c r="J422" s="21">
        <f t="shared" ref="J422" si="244">SUM(J416:J421)</f>
        <v>0</v>
      </c>
      <c r="K422" s="27"/>
      <c r="L422" s="21">
        <f t="shared" ref="L422" ca="1" si="245">SUM(L416:L424)</f>
        <v>0</v>
      </c>
    </row>
    <row r="423" spans="1:12" ht="14.4" x14ac:dyDescent="0.3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46">SUM(G423:G428)</f>
        <v>0</v>
      </c>
      <c r="H429" s="21">
        <f t="shared" ref="H429" si="247">SUM(H423:H428)</f>
        <v>0</v>
      </c>
      <c r="I429" s="21">
        <f t="shared" ref="I429" si="248">SUM(I423:I428)</f>
        <v>0</v>
      </c>
      <c r="J429" s="21">
        <f t="shared" ref="J429" si="249">SUM(J423:J428)</f>
        <v>0</v>
      </c>
      <c r="K429" s="27"/>
      <c r="L429" s="21">
        <f t="shared" ref="L429" ca="1" si="250">SUM(L423:L431)</f>
        <v>0</v>
      </c>
    </row>
    <row r="430" spans="1:12" ht="15.75" customHeight="1" thickBot="1" x14ac:dyDescent="0.3">
      <c r="A430" s="31">
        <f>A388</f>
        <v>2</v>
      </c>
      <c r="B430" s="32">
        <f>B388</f>
        <v>3</v>
      </c>
      <c r="C430" s="87" t="s">
        <v>4</v>
      </c>
      <c r="D430" s="88"/>
      <c r="E430" s="33"/>
      <c r="F430" s="34">
        <f>F396+F400+F410+F415+F422+F429</f>
        <v>545</v>
      </c>
      <c r="G430" s="65">
        <f>G388+G389+G390+G391+G392</f>
        <v>20.071999999999996</v>
      </c>
      <c r="H430" s="65">
        <f>H388+H389+H390+H391+H392</f>
        <v>19.327999999999996</v>
      </c>
      <c r="I430" s="65">
        <f>I388+I389+I390+I391+I392</f>
        <v>79.72</v>
      </c>
      <c r="J430" s="65">
        <f>J388+J389+J390+J391+J392</f>
        <v>564.91999999999996</v>
      </c>
      <c r="K430" s="35"/>
      <c r="L430" s="34">
        <v>69.430000000000007</v>
      </c>
    </row>
    <row r="431" spans="1:12" ht="84.6" x14ac:dyDescent="0.3">
      <c r="A431" s="22">
        <v>2</v>
      </c>
      <c r="B431" s="23">
        <v>4</v>
      </c>
      <c r="C431" s="24" t="s">
        <v>20</v>
      </c>
      <c r="D431" s="24" t="s">
        <v>27</v>
      </c>
      <c r="E431" s="59" t="s">
        <v>82</v>
      </c>
      <c r="F431" s="60">
        <v>15</v>
      </c>
      <c r="G431" s="61">
        <v>3.9449999999999998</v>
      </c>
      <c r="H431" s="61">
        <v>3.99</v>
      </c>
      <c r="I431" s="61">
        <v>0</v>
      </c>
      <c r="J431" s="61">
        <v>51.5</v>
      </c>
      <c r="K431" s="70" t="s">
        <v>94</v>
      </c>
      <c r="L431" s="48"/>
    </row>
    <row r="432" spans="1:12" ht="120" x14ac:dyDescent="0.3">
      <c r="A432" s="25"/>
      <c r="B432" s="16"/>
      <c r="C432" s="11"/>
      <c r="D432" s="7" t="s">
        <v>21</v>
      </c>
      <c r="E432" s="59" t="s">
        <v>93</v>
      </c>
      <c r="F432" s="62">
        <v>100</v>
      </c>
      <c r="G432" s="61">
        <v>7.0438000000000001</v>
      </c>
      <c r="H432" s="61">
        <v>7.4731999999999985</v>
      </c>
      <c r="I432" s="61">
        <v>15.96</v>
      </c>
      <c r="J432" s="61">
        <v>161.75</v>
      </c>
      <c r="K432" s="66" t="s">
        <v>95</v>
      </c>
      <c r="L432" s="51"/>
    </row>
    <row r="433" spans="1:12" ht="84.6" x14ac:dyDescent="0.3">
      <c r="A433" s="25"/>
      <c r="B433" s="16"/>
      <c r="C433" s="11"/>
      <c r="D433" s="7" t="s">
        <v>21</v>
      </c>
      <c r="E433" s="67" t="s">
        <v>45</v>
      </c>
      <c r="F433" s="68">
        <v>183</v>
      </c>
      <c r="G433" s="61">
        <v>6.56</v>
      </c>
      <c r="H433" s="61">
        <v>7.5960000000000001</v>
      </c>
      <c r="I433" s="61">
        <v>39.776000000000003</v>
      </c>
      <c r="J433" s="61">
        <v>221.94</v>
      </c>
      <c r="K433" s="70" t="s">
        <v>66</v>
      </c>
      <c r="L433" s="51"/>
    </row>
    <row r="434" spans="1:12" ht="84" x14ac:dyDescent="0.3">
      <c r="A434" s="25"/>
      <c r="B434" s="16"/>
      <c r="C434" s="11"/>
      <c r="D434" s="7" t="s">
        <v>22</v>
      </c>
      <c r="E434" s="59" t="s">
        <v>57</v>
      </c>
      <c r="F434" s="62">
        <v>200</v>
      </c>
      <c r="G434" s="61">
        <v>0.66200000000000003</v>
      </c>
      <c r="H434" s="61">
        <v>9.0000000000000011E-2</v>
      </c>
      <c r="I434" s="61">
        <v>12.03</v>
      </c>
      <c r="J434" s="61">
        <v>92.9</v>
      </c>
      <c r="K434" s="66" t="s">
        <v>85</v>
      </c>
      <c r="L434" s="51"/>
    </row>
    <row r="435" spans="1:12" ht="84" x14ac:dyDescent="0.3">
      <c r="A435" s="25"/>
      <c r="B435" s="16"/>
      <c r="C435" s="11"/>
      <c r="D435" s="7" t="s">
        <v>23</v>
      </c>
      <c r="E435" s="59" t="s">
        <v>47</v>
      </c>
      <c r="F435" s="60">
        <v>30</v>
      </c>
      <c r="G435" s="61">
        <v>1.9799999999999998</v>
      </c>
      <c r="H435" s="61">
        <v>0.36</v>
      </c>
      <c r="I435" s="61">
        <v>11.88</v>
      </c>
      <c r="J435" s="61">
        <v>59.4</v>
      </c>
      <c r="K435" s="66" t="s">
        <v>62</v>
      </c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.6" x14ac:dyDescent="0.3">
      <c r="A438" s="26"/>
      <c r="B438" s="18"/>
      <c r="C438" s="8"/>
      <c r="D438" s="19" t="s">
        <v>39</v>
      </c>
      <c r="E438" s="9"/>
      <c r="F438" s="76">
        <f>F431+F432+F433+F434+F435</f>
        <v>528</v>
      </c>
      <c r="G438" s="77">
        <f>G472</f>
        <v>20.190799999999999</v>
      </c>
      <c r="H438" s="77">
        <f>H472</f>
        <v>19.5092</v>
      </c>
      <c r="I438" s="77">
        <f>I431+I432+I435+I434+I433</f>
        <v>79.646000000000015</v>
      </c>
      <c r="J438" s="77">
        <f>J431+J432+J435+J434+J433</f>
        <v>587.49</v>
      </c>
      <c r="K438" s="27"/>
      <c r="L438" s="21">
        <v>69.430000000000007</v>
      </c>
    </row>
    <row r="439" spans="1:12" ht="14.4" x14ac:dyDescent="0.3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51">SUM(G439:G441)</f>
        <v>0</v>
      </c>
      <c r="H442" s="21">
        <f t="shared" ref="H442" si="252">SUM(H439:H441)</f>
        <v>0</v>
      </c>
      <c r="I442" s="21">
        <f t="shared" ref="I442" si="253">SUM(I439:I441)</f>
        <v>0</v>
      </c>
      <c r="J442" s="21">
        <f t="shared" ref="J442" si="254">SUM(J439:J441)</f>
        <v>0</v>
      </c>
      <c r="K442" s="27"/>
      <c r="L442" s="21">
        <f t="shared" ref="L442" ca="1" si="255">SUM(L439:L447)</f>
        <v>0</v>
      </c>
    </row>
    <row r="443" spans="1:12" ht="14.4" x14ac:dyDescent="0.3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56">SUM(G443:G451)</f>
        <v>0</v>
      </c>
      <c r="H452" s="21">
        <f t="shared" ref="H452" si="257">SUM(H443:H451)</f>
        <v>0</v>
      </c>
      <c r="I452" s="21">
        <f t="shared" ref="I452" si="258">SUM(I443:I451)</f>
        <v>0</v>
      </c>
      <c r="J452" s="21">
        <f t="shared" ref="J452" si="259">SUM(J443:J451)</f>
        <v>0</v>
      </c>
      <c r="K452" s="27"/>
      <c r="L452" s="21">
        <f t="shared" ref="L452" ca="1" si="260">SUM(L449:L457)</f>
        <v>0</v>
      </c>
    </row>
    <row r="453" spans="1:12" ht="14.4" x14ac:dyDescent="0.3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61">SUM(G453:G456)</f>
        <v>0</v>
      </c>
      <c r="H457" s="21">
        <f t="shared" ref="H457" si="262">SUM(H453:H456)</f>
        <v>0</v>
      </c>
      <c r="I457" s="21">
        <f t="shared" ref="I457" si="263">SUM(I453:I456)</f>
        <v>0</v>
      </c>
      <c r="J457" s="21">
        <f t="shared" ref="J457" si="264">SUM(J453:J456)</f>
        <v>0</v>
      </c>
      <c r="K457" s="27"/>
      <c r="L457" s="21">
        <f t="shared" ref="L457" ca="1" si="265">SUM(L450:L456)</f>
        <v>0</v>
      </c>
    </row>
    <row r="458" spans="1:12" ht="14.4" x14ac:dyDescent="0.3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66">SUM(G458:G463)</f>
        <v>0</v>
      </c>
      <c r="H464" s="21">
        <f t="shared" ref="H464" si="267">SUM(H458:H463)</f>
        <v>0</v>
      </c>
      <c r="I464" s="21">
        <f t="shared" ref="I464" si="268">SUM(I458:I463)</f>
        <v>0</v>
      </c>
      <c r="J464" s="21">
        <f t="shared" ref="J464" si="269">SUM(J458:J463)</f>
        <v>0</v>
      </c>
      <c r="K464" s="27"/>
      <c r="L464" s="21">
        <f t="shared" ref="L464" ca="1" si="270">SUM(L458:L466)</f>
        <v>0</v>
      </c>
    </row>
    <row r="465" spans="1:12" ht="14.4" x14ac:dyDescent="0.3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 x14ac:dyDescent="0.3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71">SUM(G465:G470)</f>
        <v>0</v>
      </c>
      <c r="H471" s="21">
        <f t="shared" ref="H471" si="272">SUM(H465:H470)</f>
        <v>0</v>
      </c>
      <c r="I471" s="21">
        <f t="shared" ref="I471" si="273">SUM(I465:I470)</f>
        <v>0</v>
      </c>
      <c r="J471" s="21">
        <f t="shared" ref="J471" si="274">SUM(J465:J470)</f>
        <v>0</v>
      </c>
      <c r="K471" s="27"/>
      <c r="L471" s="21">
        <f t="shared" ref="L471" ca="1" si="275">SUM(L465:L473)</f>
        <v>0</v>
      </c>
    </row>
    <row r="472" spans="1:12" ht="15.75" customHeight="1" thickBot="1" x14ac:dyDescent="0.3">
      <c r="A472" s="31">
        <f>A431</f>
        <v>2</v>
      </c>
      <c r="B472" s="32">
        <f>B431</f>
        <v>4</v>
      </c>
      <c r="C472" s="87" t="s">
        <v>4</v>
      </c>
      <c r="D472" s="88"/>
      <c r="E472" s="33"/>
      <c r="F472" s="34">
        <f>F438+F442+F452+F457+F464+F471</f>
        <v>528</v>
      </c>
      <c r="G472" s="65">
        <f>G431+G432+G435+G434+G433</f>
        <v>20.190799999999999</v>
      </c>
      <c r="H472" s="65">
        <f>H431+H432+H435+H434+H433</f>
        <v>19.5092</v>
      </c>
      <c r="I472" s="34">
        <f t="shared" ref="I472" si="276">I438+I442+I452+I457+I464+I471</f>
        <v>79.646000000000015</v>
      </c>
      <c r="J472" s="34">
        <f t="shared" ref="J472" si="277">J438+J442+J452+J457+J464+J471</f>
        <v>587.49</v>
      </c>
      <c r="K472" s="35"/>
      <c r="L472" s="34">
        <v>69.430000000000007</v>
      </c>
    </row>
    <row r="473" spans="1:12" ht="14.4" x14ac:dyDescent="0.3">
      <c r="A473" s="22">
        <v>2</v>
      </c>
      <c r="B473" s="23">
        <v>5</v>
      </c>
      <c r="C473" s="24" t="s">
        <v>20</v>
      </c>
      <c r="D473" s="5" t="s">
        <v>21</v>
      </c>
      <c r="E473" s="59" t="s">
        <v>96</v>
      </c>
      <c r="F473" s="62">
        <v>100</v>
      </c>
      <c r="G473" s="61">
        <v>10.28</v>
      </c>
      <c r="H473" s="61">
        <v>17.32</v>
      </c>
      <c r="I473" s="61">
        <v>0.06</v>
      </c>
      <c r="J473" s="61">
        <v>208</v>
      </c>
      <c r="K473" s="49">
        <v>143</v>
      </c>
      <c r="L473" s="48"/>
    </row>
    <row r="474" spans="1:12" ht="84.6" x14ac:dyDescent="0.3">
      <c r="A474" s="25"/>
      <c r="B474" s="16"/>
      <c r="C474" s="11"/>
      <c r="D474" s="6" t="s">
        <v>21</v>
      </c>
      <c r="E474" s="59" t="s">
        <v>97</v>
      </c>
      <c r="F474" s="62">
        <v>180</v>
      </c>
      <c r="G474" s="61">
        <v>6.21</v>
      </c>
      <c r="H474" s="61">
        <v>1.6920000000000008</v>
      </c>
      <c r="I474" s="61">
        <v>41.904000000000003</v>
      </c>
      <c r="J474" s="61">
        <v>216.6</v>
      </c>
      <c r="K474" s="70" t="s">
        <v>98</v>
      </c>
      <c r="L474" s="51"/>
    </row>
    <row r="475" spans="1:12" ht="84.6" x14ac:dyDescent="0.3">
      <c r="A475" s="25"/>
      <c r="B475" s="16"/>
      <c r="C475" s="11"/>
      <c r="D475" s="7" t="s">
        <v>22</v>
      </c>
      <c r="E475" s="59" t="s">
        <v>56</v>
      </c>
      <c r="F475" s="62">
        <v>200</v>
      </c>
      <c r="G475" s="61">
        <v>0.16000000000000003</v>
      </c>
      <c r="H475" s="61">
        <v>0.16000000000000003</v>
      </c>
      <c r="I475" s="61">
        <v>17.900000000000002</v>
      </c>
      <c r="J475" s="61">
        <v>74.600000000000009</v>
      </c>
      <c r="K475" s="70" t="s">
        <v>99</v>
      </c>
      <c r="L475" s="51"/>
    </row>
    <row r="476" spans="1:12" ht="84.6" x14ac:dyDescent="0.3">
      <c r="A476" s="25"/>
      <c r="B476" s="16"/>
      <c r="C476" s="11"/>
      <c r="D476" s="7" t="s">
        <v>23</v>
      </c>
      <c r="E476" s="59" t="s">
        <v>48</v>
      </c>
      <c r="F476" s="60">
        <v>20</v>
      </c>
      <c r="G476" s="61">
        <v>1.5199999999999998</v>
      </c>
      <c r="H476" s="61">
        <v>0.16</v>
      </c>
      <c r="I476" s="61">
        <v>9.8400000000000016</v>
      </c>
      <c r="J476" s="61">
        <v>47.000000000000007</v>
      </c>
      <c r="K476" s="70" t="s">
        <v>100</v>
      </c>
      <c r="L476" s="51"/>
    </row>
    <row r="477" spans="1:12" ht="96" x14ac:dyDescent="0.3">
      <c r="A477" s="25"/>
      <c r="B477" s="16"/>
      <c r="C477" s="11"/>
      <c r="D477" s="7" t="s">
        <v>23</v>
      </c>
      <c r="E477" s="59" t="s">
        <v>47</v>
      </c>
      <c r="F477" s="60">
        <v>30</v>
      </c>
      <c r="G477" s="61">
        <v>1.9799999999999998</v>
      </c>
      <c r="H477" s="61">
        <v>0.36</v>
      </c>
      <c r="I477" s="61">
        <v>11.88</v>
      </c>
      <c r="J477" s="61">
        <v>59.4</v>
      </c>
      <c r="K477" s="66" t="s">
        <v>68</v>
      </c>
      <c r="L477" s="51"/>
    </row>
    <row r="478" spans="1:12" ht="84" x14ac:dyDescent="0.3">
      <c r="A478" s="25"/>
      <c r="B478" s="16"/>
      <c r="C478" s="11"/>
      <c r="D478" s="7"/>
      <c r="E478" s="50"/>
      <c r="F478" s="51"/>
      <c r="G478" s="51"/>
      <c r="H478" s="51"/>
      <c r="I478" s="51"/>
      <c r="J478" s="51"/>
      <c r="K478" s="66" t="s">
        <v>62</v>
      </c>
      <c r="L478" s="51"/>
    </row>
    <row r="479" spans="1:12" ht="14.4" x14ac:dyDescent="0.3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278">SUM(G473:G480)</f>
        <v>20.149999999999999</v>
      </c>
      <c r="H481" s="82">
        <f>SUM(H473:H477)</f>
        <v>19.692</v>
      </c>
      <c r="I481" s="21">
        <f t="shared" ref="I481" si="279">SUM(I473:I480)</f>
        <v>81.584000000000003</v>
      </c>
      <c r="J481" s="21">
        <f t="shared" ref="J481" si="280">SUM(J473:J480)</f>
        <v>605.6</v>
      </c>
      <c r="K481" s="27"/>
      <c r="L481" s="21">
        <v>69.430000000000007</v>
      </c>
    </row>
    <row r="482" spans="1:12" ht="14.4" x14ac:dyDescent="0.3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281">SUM(G482:G484)</f>
        <v>0</v>
      </c>
      <c r="H485" s="21">
        <f t="shared" ref="H485" si="282">SUM(H482:H484)</f>
        <v>0</v>
      </c>
      <c r="I485" s="21">
        <f t="shared" ref="I485" si="283">SUM(I482:I484)</f>
        <v>0</v>
      </c>
      <c r="J485" s="21">
        <f t="shared" ref="J485" si="284">SUM(J482:J484)</f>
        <v>0</v>
      </c>
      <c r="K485" s="27"/>
      <c r="L485" s="21">
        <f t="shared" ref="L485" ca="1" si="285">SUM(L482:L490)</f>
        <v>0</v>
      </c>
    </row>
    <row r="486" spans="1:12" ht="14.4" x14ac:dyDescent="0.3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286">SUM(G486:G494)</f>
        <v>0</v>
      </c>
      <c r="H495" s="21">
        <f t="shared" ref="H495" si="287">SUM(H486:H494)</f>
        <v>0</v>
      </c>
      <c r="I495" s="21">
        <f t="shared" ref="I495" si="288">SUM(I486:I494)</f>
        <v>0</v>
      </c>
      <c r="J495" s="21">
        <f t="shared" ref="J495" si="289">SUM(J486:J494)</f>
        <v>0</v>
      </c>
      <c r="K495" s="27"/>
      <c r="L495" s="21">
        <f t="shared" ref="L495" ca="1" si="290">SUM(L492:L500)</f>
        <v>0</v>
      </c>
    </row>
    <row r="496" spans="1:12" ht="14.4" x14ac:dyDescent="0.3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291">SUM(G496:G499)</f>
        <v>0</v>
      </c>
      <c r="H500" s="21">
        <f t="shared" ref="H500" si="292">SUM(H496:H499)</f>
        <v>0</v>
      </c>
      <c r="I500" s="21">
        <f t="shared" ref="I500" si="293">SUM(I496:I499)</f>
        <v>0</v>
      </c>
      <c r="J500" s="21">
        <f t="shared" ref="J500" si="294">SUM(J496:J499)</f>
        <v>0</v>
      </c>
      <c r="K500" s="27"/>
      <c r="L500" s="21">
        <f t="shared" ref="L500" ca="1" si="295">SUM(L493:L499)</f>
        <v>0</v>
      </c>
    </row>
    <row r="501" spans="1:12" ht="14.4" x14ac:dyDescent="0.3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296">SUM(G501:G506)</f>
        <v>0</v>
      </c>
      <c r="H507" s="21">
        <f t="shared" ref="H507" si="297">SUM(H501:H506)</f>
        <v>0</v>
      </c>
      <c r="I507" s="21">
        <f t="shared" ref="I507" si="298">SUM(I501:I506)</f>
        <v>0</v>
      </c>
      <c r="J507" s="21">
        <f t="shared" ref="J507" si="299">SUM(J501:J506)</f>
        <v>0</v>
      </c>
      <c r="K507" s="27"/>
      <c r="L507" s="21">
        <f t="shared" ref="L507" ca="1" si="300">SUM(L501:L509)</f>
        <v>0</v>
      </c>
    </row>
    <row r="508" spans="1:12" ht="14.4" x14ac:dyDescent="0.3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01">SUM(G508:G513)</f>
        <v>0</v>
      </c>
      <c r="H514" s="21">
        <f t="shared" ref="H514" si="302">SUM(H508:H513)</f>
        <v>0</v>
      </c>
      <c r="I514" s="21">
        <f t="shared" ref="I514" si="303">SUM(I508:I513)</f>
        <v>0</v>
      </c>
      <c r="J514" s="21">
        <f t="shared" ref="J514" si="304">SUM(J508:J513)</f>
        <v>0</v>
      </c>
      <c r="K514" s="27"/>
      <c r="L514" s="21">
        <f t="shared" ref="L514" ca="1" si="305">SUM(L508:L516)</f>
        <v>0</v>
      </c>
    </row>
    <row r="515" spans="1:12" ht="15.75" customHeight="1" thickBot="1" x14ac:dyDescent="0.3">
      <c r="A515" s="31">
        <f>A473</f>
        <v>2</v>
      </c>
      <c r="B515" s="32">
        <f>B473</f>
        <v>5</v>
      </c>
      <c r="C515" s="87" t="s">
        <v>4</v>
      </c>
      <c r="D515" s="88"/>
      <c r="E515" s="33"/>
      <c r="F515" s="34">
        <f>F481+F485+F495+F500+F507+F514</f>
        <v>530</v>
      </c>
      <c r="G515" s="34">
        <f t="shared" ref="G515" si="306">G481+G485+G495+G500+G507+G514</f>
        <v>20.149999999999999</v>
      </c>
      <c r="H515" s="65">
        <f>H473+H474+H475+H476+H477</f>
        <v>19.692</v>
      </c>
      <c r="I515" s="34">
        <f t="shared" ref="I515" si="307">I481+I485+I495+I500+I507+I514</f>
        <v>81.584000000000003</v>
      </c>
      <c r="J515" s="34">
        <f t="shared" ref="J515" si="308">J481+J485+J495+J500+J507+J514</f>
        <v>605.6</v>
      </c>
      <c r="K515" s="35"/>
      <c r="L515" s="34">
        <v>69.430000000000007</v>
      </c>
    </row>
    <row r="516" spans="1:12" ht="96.6" thickBot="1" x14ac:dyDescent="0.35">
      <c r="A516" s="22">
        <v>2</v>
      </c>
      <c r="B516" s="23">
        <v>6</v>
      </c>
      <c r="C516" s="24" t="s">
        <v>20</v>
      </c>
      <c r="D516" s="5" t="s">
        <v>24</v>
      </c>
      <c r="E516" s="59" t="s">
        <v>50</v>
      </c>
      <c r="F516" s="60">
        <v>100</v>
      </c>
      <c r="G516" s="61">
        <v>0.4</v>
      </c>
      <c r="H516" s="61">
        <v>0.4</v>
      </c>
      <c r="I516" s="61">
        <v>9.8000000000000007</v>
      </c>
      <c r="J516" s="61">
        <v>47</v>
      </c>
      <c r="K516" s="66" t="s">
        <v>60</v>
      </c>
      <c r="L516" s="48"/>
    </row>
    <row r="517" spans="1:12" ht="14.4" x14ac:dyDescent="0.3">
      <c r="A517" s="25"/>
      <c r="B517" s="16"/>
      <c r="C517" s="11"/>
      <c r="D517" s="5" t="s">
        <v>21</v>
      </c>
      <c r="E517" s="59" t="s">
        <v>101</v>
      </c>
      <c r="F517" s="62">
        <v>225</v>
      </c>
      <c r="G517" s="61">
        <v>15.4208048780488</v>
      </c>
      <c r="H517" s="61">
        <v>18.914292682926799</v>
      </c>
      <c r="I517" s="61">
        <v>42.4571463414634</v>
      </c>
      <c r="J517" s="61">
        <v>379.37317073170732</v>
      </c>
      <c r="K517" s="83" t="s">
        <v>51</v>
      </c>
      <c r="L517" s="51"/>
    </row>
    <row r="518" spans="1:12" ht="84" x14ac:dyDescent="0.3">
      <c r="A518" s="25"/>
      <c r="B518" s="16"/>
      <c r="C518" s="11"/>
      <c r="D518" s="7" t="s">
        <v>22</v>
      </c>
      <c r="E518" s="59" t="s">
        <v>64</v>
      </c>
      <c r="F518" s="60">
        <v>200</v>
      </c>
      <c r="G518" s="61">
        <v>0.112</v>
      </c>
      <c r="H518" s="61">
        <v>1.8000000000000002E-2</v>
      </c>
      <c r="I518" s="61">
        <v>10.149999999999999</v>
      </c>
      <c r="J518" s="61">
        <v>41.32</v>
      </c>
      <c r="K518" s="66" t="s">
        <v>67</v>
      </c>
      <c r="L518" s="51"/>
    </row>
    <row r="519" spans="1:12" ht="96" x14ac:dyDescent="0.3">
      <c r="A519" s="25"/>
      <c r="B519" s="16"/>
      <c r="C519" s="11"/>
      <c r="D519" s="7" t="s">
        <v>23</v>
      </c>
      <c r="E519" s="59" t="s">
        <v>48</v>
      </c>
      <c r="F519" s="60">
        <v>20</v>
      </c>
      <c r="G519" s="61">
        <v>1.5199999999999998</v>
      </c>
      <c r="H519" s="61">
        <v>0.16</v>
      </c>
      <c r="I519" s="61">
        <v>9.8400000000000016</v>
      </c>
      <c r="J519" s="61">
        <v>47.000000000000007</v>
      </c>
      <c r="K519" s="66" t="s">
        <v>68</v>
      </c>
      <c r="L519" s="51"/>
    </row>
    <row r="520" spans="1:12" ht="84" x14ac:dyDescent="0.3">
      <c r="A520" s="25"/>
      <c r="B520" s="16"/>
      <c r="C520" s="11"/>
      <c r="D520" s="7" t="s">
        <v>23</v>
      </c>
      <c r="E520" s="59" t="s">
        <v>47</v>
      </c>
      <c r="F520" s="60">
        <v>30</v>
      </c>
      <c r="G520" s="61">
        <v>1.9799999999999998</v>
      </c>
      <c r="H520" s="61">
        <v>0.36</v>
      </c>
      <c r="I520" s="61">
        <v>11.88</v>
      </c>
      <c r="J520" s="61">
        <v>59.4</v>
      </c>
      <c r="K520" s="66" t="s">
        <v>62</v>
      </c>
      <c r="L520" s="51"/>
    </row>
    <row r="521" spans="1:12" ht="14.4" x14ac:dyDescent="0.3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6"/>
      <c r="B523" s="18"/>
      <c r="C523" s="8"/>
      <c r="D523" s="19" t="s">
        <v>39</v>
      </c>
      <c r="E523" s="9"/>
      <c r="F523" s="21">
        <v>575</v>
      </c>
      <c r="G523" s="21">
        <v>19.43</v>
      </c>
      <c r="H523" s="82">
        <f>H557</f>
        <v>19.852292682926798</v>
      </c>
      <c r="I523" s="82">
        <f>SUM(I516:I520)</f>
        <v>84.127146341463387</v>
      </c>
      <c r="J523" s="82">
        <f>SUM(J516:J520)</f>
        <v>574.09317073170735</v>
      </c>
      <c r="K523" s="27"/>
      <c r="L523" s="21">
        <v>69.430000000000007</v>
      </c>
    </row>
    <row r="524" spans="1:12" ht="14.4" x14ac:dyDescent="0.3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09">SUM(G524:G526)</f>
        <v>0</v>
      </c>
      <c r="H527" s="21">
        <f t="shared" ref="H527" si="310">SUM(H524:H526)</f>
        <v>0</v>
      </c>
      <c r="I527" s="21">
        <f t="shared" ref="I527" si="311">SUM(I524:I526)</f>
        <v>0</v>
      </c>
      <c r="J527" s="21">
        <f t="shared" ref="J527" si="312">SUM(J524:J526)</f>
        <v>0</v>
      </c>
      <c r="K527" s="27"/>
      <c r="L527" s="21">
        <f t="shared" ref="L527" ca="1" si="313">SUM(L524:L532)</f>
        <v>0</v>
      </c>
    </row>
    <row r="528" spans="1:12" ht="14.4" x14ac:dyDescent="0.3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14">SUM(G528:G536)</f>
        <v>0</v>
      </c>
      <c r="H537" s="21">
        <f t="shared" ref="H537" si="315">SUM(H528:H536)</f>
        <v>0</v>
      </c>
      <c r="I537" s="21">
        <f t="shared" ref="I537" si="316">SUM(I528:I536)</f>
        <v>0</v>
      </c>
      <c r="J537" s="21">
        <f t="shared" ref="J537" si="317">SUM(J528:J536)</f>
        <v>0</v>
      </c>
      <c r="K537" s="27"/>
      <c r="L537" s="21">
        <f t="shared" ref="L537" ca="1" si="318">SUM(L534:L542)</f>
        <v>0</v>
      </c>
    </row>
    <row r="538" spans="1:12" ht="14.4" x14ac:dyDescent="0.3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19">SUM(G538:G541)</f>
        <v>0</v>
      </c>
      <c r="H542" s="21">
        <f t="shared" ref="H542" si="320">SUM(H538:H541)</f>
        <v>0</v>
      </c>
      <c r="I542" s="21">
        <f t="shared" ref="I542" si="321">SUM(I538:I541)</f>
        <v>0</v>
      </c>
      <c r="J542" s="21">
        <f t="shared" ref="J542" si="322">SUM(J538:J541)</f>
        <v>0</v>
      </c>
      <c r="K542" s="27"/>
      <c r="L542" s="21">
        <f t="shared" ref="L542" ca="1" si="323">SUM(L535:L541)</f>
        <v>0</v>
      </c>
    </row>
    <row r="543" spans="1:12" ht="14.4" x14ac:dyDescent="0.3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24">SUM(G543:G548)</f>
        <v>0</v>
      </c>
      <c r="H549" s="21">
        <f t="shared" ref="H549" si="325">SUM(H543:H548)</f>
        <v>0</v>
      </c>
      <c r="I549" s="21">
        <f t="shared" ref="I549" si="326">SUM(I543:I548)</f>
        <v>0</v>
      </c>
      <c r="J549" s="21">
        <f t="shared" ref="J549" si="327">SUM(J543:J548)</f>
        <v>0</v>
      </c>
      <c r="K549" s="27"/>
      <c r="L549" s="21">
        <f t="shared" ref="L549" ca="1" si="328">SUM(L543:L551)</f>
        <v>0</v>
      </c>
    </row>
    <row r="550" spans="1:12" ht="14.4" x14ac:dyDescent="0.3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29">SUM(G550:G555)</f>
        <v>0</v>
      </c>
      <c r="H556" s="21">
        <f t="shared" ref="H556" si="330">SUM(H550:H555)</f>
        <v>0</v>
      </c>
      <c r="I556" s="21">
        <f t="shared" ref="I556" si="331">SUM(I550:I555)</f>
        <v>0</v>
      </c>
      <c r="J556" s="21">
        <f>SUM(J550:J555)</f>
        <v>0</v>
      </c>
      <c r="K556" s="27"/>
      <c r="L556" s="21">
        <f t="shared" ref="L556" ca="1" si="332">SUM(L550:L558)</f>
        <v>0</v>
      </c>
    </row>
    <row r="557" spans="1:12" ht="15.75" customHeight="1" x14ac:dyDescent="0.25">
      <c r="A557" s="31">
        <f>A516</f>
        <v>2</v>
      </c>
      <c r="B557" s="32">
        <f>B516</f>
        <v>6</v>
      </c>
      <c r="C557" s="87" t="s">
        <v>4</v>
      </c>
      <c r="D557" s="88"/>
      <c r="E557" s="33"/>
      <c r="F557" s="34">
        <f>F523+F527+F537+F542+F549+F556</f>
        <v>575</v>
      </c>
      <c r="G557" s="34">
        <f t="shared" ref="G557" si="333">G523+G527+G537+G542+G549+G556</f>
        <v>19.43</v>
      </c>
      <c r="H557" s="65">
        <f>SUM(H516:H520)</f>
        <v>19.852292682926798</v>
      </c>
      <c r="I557" s="34">
        <f t="shared" ref="I557" si="334">I523+I527+I537+I542+I549+I556</f>
        <v>84.127146341463387</v>
      </c>
      <c r="J557" s="34">
        <f t="shared" ref="J557" si="335">J523+J527+J537+J542+J549+J556</f>
        <v>574.09317073170735</v>
      </c>
      <c r="K557" s="35"/>
      <c r="L557" s="34">
        <v>69.430000000000007</v>
      </c>
    </row>
    <row r="558" spans="1:12" ht="14.4" x14ac:dyDescent="0.3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36">SUM(G558:G564)</f>
        <v>0</v>
      </c>
      <c r="H565" s="21">
        <f t="shared" ref="H565" si="337">SUM(H558:H564)</f>
        <v>0</v>
      </c>
      <c r="I565" s="21">
        <f t="shared" ref="I565" si="338">SUM(I558:I564)</f>
        <v>0</v>
      </c>
      <c r="J565" s="21">
        <f t="shared" ref="J565" si="339">SUM(J558:J564)</f>
        <v>0</v>
      </c>
      <c r="K565" s="27"/>
      <c r="L565" s="21">
        <f t="shared" ref="L565" si="340">SUM(L558:L564)</f>
        <v>0</v>
      </c>
    </row>
    <row r="566" spans="1:12" ht="14.4" x14ac:dyDescent="0.3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41">SUM(G566:G568)</f>
        <v>0</v>
      </c>
      <c r="H569" s="21">
        <f t="shared" ref="H569" si="342">SUM(H566:H568)</f>
        <v>0</v>
      </c>
      <c r="I569" s="21">
        <f t="shared" ref="I569" si="343">SUM(I566:I568)</f>
        <v>0</v>
      </c>
      <c r="J569" s="21">
        <f t="shared" ref="J569" si="344">SUM(J566:J568)</f>
        <v>0</v>
      </c>
      <c r="K569" s="27"/>
      <c r="L569" s="21">
        <f t="shared" ref="L569" ca="1" si="345">SUM(L566:L574)</f>
        <v>0</v>
      </c>
    </row>
    <row r="570" spans="1:12" ht="14.4" x14ac:dyDescent="0.3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46">SUM(G570:G578)</f>
        <v>0</v>
      </c>
      <c r="H579" s="21">
        <f t="shared" ref="H579" si="347">SUM(H570:H578)</f>
        <v>0</v>
      </c>
      <c r="I579" s="21">
        <f t="shared" ref="I579" si="348">SUM(I570:I578)</f>
        <v>0</v>
      </c>
      <c r="J579" s="21">
        <f t="shared" ref="J579" si="349">SUM(J570:J578)</f>
        <v>0</v>
      </c>
      <c r="K579" s="27"/>
      <c r="L579" s="21">
        <f t="shared" ref="L579" ca="1" si="350">SUM(L576:L584)</f>
        <v>0</v>
      </c>
    </row>
    <row r="580" spans="1:12" ht="14.4" x14ac:dyDescent="0.3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51">SUM(G580:G583)</f>
        <v>0</v>
      </c>
      <c r="H584" s="21">
        <f t="shared" ref="H584" si="352">SUM(H580:H583)</f>
        <v>0</v>
      </c>
      <c r="I584" s="21">
        <f t="shared" ref="I584" si="353">SUM(I580:I583)</f>
        <v>0</v>
      </c>
      <c r="J584" s="21">
        <f t="shared" ref="J584" si="354">SUM(J580:J583)</f>
        <v>0</v>
      </c>
      <c r="K584" s="27"/>
      <c r="L584" s="21">
        <f t="shared" ref="L584" ca="1" si="355">SUM(L577:L583)</f>
        <v>0</v>
      </c>
    </row>
    <row r="585" spans="1:12" ht="14.4" x14ac:dyDescent="0.3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56">SUM(G585:G590)</f>
        <v>0</v>
      </c>
      <c r="H591" s="21">
        <f t="shared" ref="H591" si="357">SUM(H585:H590)</f>
        <v>0</v>
      </c>
      <c r="I591" s="21">
        <f t="shared" ref="I591" si="358">SUM(I585:I590)</f>
        <v>0</v>
      </c>
      <c r="J591" s="21">
        <f t="shared" ref="J591" si="359">SUM(J585:J590)</f>
        <v>0</v>
      </c>
      <c r="K591" s="27"/>
      <c r="L591" s="21">
        <f t="shared" ref="L591" ca="1" si="360">SUM(L585:L593)</f>
        <v>0</v>
      </c>
    </row>
    <row r="592" spans="1:12" ht="14.4" x14ac:dyDescent="0.3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 x14ac:dyDescent="0.3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61">SUM(G592:G597)</f>
        <v>0</v>
      </c>
      <c r="H598" s="21">
        <f t="shared" ref="H598" si="362">SUM(H592:H597)</f>
        <v>0</v>
      </c>
      <c r="I598" s="21">
        <f t="shared" ref="I598" si="363">SUM(I592:I597)</f>
        <v>0</v>
      </c>
      <c r="J598" s="21">
        <f t="shared" ref="J598" si="364">SUM(J592:J597)</f>
        <v>0</v>
      </c>
      <c r="K598" s="27"/>
      <c r="L598" s="21">
        <f t="shared" ref="L598" ca="1" si="365">SUM(L592:L600)</f>
        <v>0</v>
      </c>
    </row>
    <row r="599" spans="1:12" ht="14.4" x14ac:dyDescent="0.25">
      <c r="A599" s="37">
        <f>A558</f>
        <v>2</v>
      </c>
      <c r="B599" s="38">
        <f>B558</f>
        <v>7</v>
      </c>
      <c r="C599" s="84" t="s">
        <v>4</v>
      </c>
      <c r="D599" s="85"/>
      <c r="E599" s="39"/>
      <c r="F599" s="40">
        <f>F565+F569+F579+F584+F591+F598</f>
        <v>0</v>
      </c>
      <c r="G599" s="40">
        <f t="shared" ref="G599" si="366">G565+G569+G579+G584+G591+G598</f>
        <v>0</v>
      </c>
      <c r="H599" s="40">
        <f t="shared" ref="H599" si="367">H565+H569+H579+H584+H591+H598</f>
        <v>0</v>
      </c>
      <c r="I599" s="40">
        <f t="shared" ref="I599" si="368">I565+I569+I579+I584+I591+I598</f>
        <v>0</v>
      </c>
      <c r="J599" s="40">
        <f t="shared" ref="J599" si="369">J565+J569+J579+J584+J591+J598</f>
        <v>0</v>
      </c>
      <c r="K599" s="41"/>
      <c r="L599" s="34">
        <f ca="1">L565+L569+L579+L584+L591+L598</f>
        <v>0</v>
      </c>
    </row>
    <row r="600" spans="1:12" x14ac:dyDescent="0.25">
      <c r="A600" s="29"/>
      <c r="B600" s="30"/>
      <c r="C600" s="86" t="s">
        <v>5</v>
      </c>
      <c r="D600" s="86"/>
      <c r="E600" s="8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536.5</v>
      </c>
      <c r="G600" s="42">
        <f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18.536933333333334</v>
      </c>
      <c r="H600" s="42">
        <f>(H47+H89+H132+H175+H218+H260+H303+H345+H387+H430+H472+H515+H557+H599)/(IF(H47=0,0,1)+IF(H89=0,0,1)+IF(H132=0,0,1)+IF(H175=0,0,1)+IF(H218=0,0,1)+IF(H260=0,0,1)+IF(H303=0,0,1)+IF(H345=0,0,1)+IF(H387=0,0,1)+IF(H430=0,0,1)+IF(H472=0,0,1)+IF(H515=0,0,1)+IF(H557=0,0,1)+IF(H599=0,0,1))</f>
        <v>18.599361178861781</v>
      </c>
      <c r="I600" s="42">
        <f>(I47+I89+I132+I175+I218+I260+I303+I345+I387+I430+I472+I515+I557+I599)/(IF(I47=0,0,1)+IF(I89=0,0,1)+IF(I132=0,0,1)+IF(I175=0,0,1)+IF(I218=0,0,1)+IF(I260=0,0,1)+IF(I303=0,0,1)+IF(I345=0,0,1)+IF(I387=0,0,1)+IF(I430=0,0,1)+IF(I472=0,0,1)+IF(I515=0,0,1)+IF(I557=0,0,1)+IF(I599=0,0,1))</f>
        <v>76.621068089430906</v>
      </c>
      <c r="J600" s="42">
        <f>(J47+J89+J132+J175+J218+J260+J303+J345+J387+J430+J472+J515+J557+J599)/(IF(J47=0,0,1)+IF(J89=0,0,1)+IF(J132=0,0,1)+IF(J175=0,0,1)+IF(J218=0,0,1)+IF(J260=0,0,1)+IF(J303=0,0,1)+IF(J345=0,0,1)+IF(J387=0,0,1)+IF(J430=0,0,1)+IF(J472=0,0,1)+IF(J515=0,0,1)+IF(J557=0,0,1)+IF(J599=0,0,1))</f>
        <v>552.20741773132022</v>
      </c>
      <c r="K600" s="42"/>
      <c r="L600" s="42">
        <v>69.430000000000007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  <ignoredErrors>
    <ignoredError sqref="H175 G218 G345 G430 H557 H515" formula="1"/>
    <ignoredError sqref="J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2025-09-19T08:43:53Z</dcterms:modified>
</cp:coreProperties>
</file>